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860" windowHeight="11235" activeTab="0"/>
  </bookViews>
  <sheets>
    <sheet name="Mannschafts Meldebogen" sheetId="1" r:id="rId1"/>
    <sheet name="Spielermeldung" sheetId="2" r:id="rId2"/>
    <sheet name="Dropdown Liste" sheetId="3" state="hidden" r:id="rId3"/>
    <sheet name="Übersetzungstabelle" sheetId="4" state="hidden" r:id="rId4"/>
    <sheet name="Altersklassen" sheetId="5" state="hidden" r:id="rId5"/>
  </sheets>
  <definedNames>
    <definedName name="Bezirk">'Dropdown Liste'!$A$2:$A$10</definedName>
    <definedName name="Bezirke">'Dropdown Liste'!$A$2:$A$10</definedName>
    <definedName name="BSKV">'Dropdown Liste'!$A$2:$A$10</definedName>
    <definedName name="Geschlecht">'Dropdown Liste'!$B$2:$B$3</definedName>
    <definedName name="Saison">'Dropdown Liste'!$C$2:$C$10</definedName>
  </definedNames>
  <calcPr fullCalcOnLoad="1"/>
</workbook>
</file>

<file path=xl/comments1.xml><?xml version="1.0" encoding="utf-8"?>
<comments xmlns="http://schemas.openxmlformats.org/spreadsheetml/2006/main">
  <authors>
    <author>Thomas</author>
    <author>Besitzer</author>
  </authors>
  <commentList>
    <comment ref="G8" authorId="0">
      <text>
        <r>
          <rPr>
            <sz val="9"/>
            <rFont val="Segoe UI"/>
            <family val="2"/>
          </rPr>
          <t>Hier ist zwingend der Verein und der Klub einzutragen - bei einer JSpG ist der Verein/Klub der den Spielort zur Verfügung stellt bzw. die Verwaltung übenimmt an 1. Position, alle weiteren Vereine/Klubs auf den weiteren Positionen</t>
        </r>
      </text>
    </comment>
    <comment ref="O13" authorId="0">
      <text>
        <r>
          <rPr>
            <sz val="9"/>
            <rFont val="Segoe UI"/>
            <family val="2"/>
          </rPr>
          <t xml:space="preserve">Hier wird der </t>
        </r>
        <r>
          <rPr>
            <b/>
            <sz val="9"/>
            <rFont val="Segoe UI"/>
            <family val="2"/>
          </rPr>
          <t>vollständige</t>
        </r>
        <r>
          <rPr>
            <sz val="9"/>
            <rFont val="Segoe UI"/>
            <family val="2"/>
          </rPr>
          <t xml:space="preserve"> Name der Mannschaft oder der Jugendspielgemeinschaft eingetragen. 
Bei mehreren Mannschaften wird nach dem Namen "1 + 2 (+ 3 usw.)" angfügt</t>
        </r>
      </text>
    </comment>
    <comment ref="N15" authorId="0">
      <text>
        <r>
          <rPr>
            <sz val="9"/>
            <rFont val="Segoe UI"/>
            <family val="2"/>
          </rPr>
          <t xml:space="preserve">Hier ist der Wochentag einzutragen an dem die Mannschaft ihren Heimwettkampf bestreitet.
</t>
        </r>
        <r>
          <rPr>
            <b/>
            <sz val="9"/>
            <rFont val="Segoe UI"/>
            <family val="2"/>
          </rPr>
          <t>In der Bayernliga muss der Spieltag ein Sonntag sein.</t>
        </r>
      </text>
    </comment>
    <comment ref="L32" authorId="0">
      <text>
        <r>
          <rPr>
            <sz val="9"/>
            <rFont val="Segoe UI"/>
            <family val="2"/>
          </rPr>
          <t>Hier werden die Daten von der Heimbahnenanlage angegeben auf der die Jugendmannschaft(n) spielt bzw. spielen.</t>
        </r>
      </text>
    </comment>
    <comment ref="O44" authorId="0">
      <text>
        <r>
          <rPr>
            <sz val="9"/>
            <rFont val="Segoe UI"/>
            <family val="2"/>
          </rPr>
          <t xml:space="preserve">Hier werden die Daten der Klub-oder VereinsjugendwartIn bzw. des Verantwortlichen für die Jugend angegeben welche die Meldung verantwortlich ist. 
Bei Vereinen/Klubs ohne Jugendliche wird hier der Klub-/VereinsjugendwartIn bzw. AnsprechparterIn im Verein/Klub angegeben. </t>
        </r>
      </text>
    </comment>
    <comment ref="C15" authorId="0">
      <text>
        <r>
          <rPr>
            <sz val="9"/>
            <rFont val="Segoe UI"/>
            <family val="2"/>
          </rPr>
          <t>Hier sind die Spielklassen anzugeben in denen die Mannschaft gemeldet werden soll.
Beispiel:
Bayernliga U14m/w od. U18m/w
Bezirksliga U18 od. U14
Kreisklasse U18 od. U14</t>
        </r>
      </text>
    </comment>
    <comment ref="O52" authorId="0">
      <text>
        <r>
          <rPr>
            <sz val="9"/>
            <rFont val="Segoe UI"/>
            <family val="2"/>
          </rPr>
          <t>Hier werden zusätzlich die Daten der Klubs oder VereinsjugendwartIn angegeben, wenn es sich um eine JSpG handelt</t>
        </r>
      </text>
    </comment>
    <comment ref="Y32" authorId="1">
      <text>
        <r>
          <rPr>
            <sz val="9"/>
            <rFont val="Segoe UI"/>
            <family val="2"/>
          </rPr>
          <t xml:space="preserve">Hier können die Mannschaften eingetragen werden, die an diesem Ort spielen, 
z. B.: U18, U14, U18 JSpG, U14 JSpG, U18 Bayernliga, U14 Bayernliga, etc. 
</t>
        </r>
      </text>
    </comment>
    <comment ref="L38" authorId="0">
      <text>
        <r>
          <rPr>
            <sz val="9"/>
            <rFont val="Segoe UI"/>
            <family val="2"/>
          </rPr>
          <t>Hier werden die Daten von der Heimbahnenanlage angegeben auf der die Jugendmannschaft(n) spielt bzw. spielen.</t>
        </r>
      </text>
    </comment>
    <comment ref="Y38" authorId="1">
      <text>
        <r>
          <rPr>
            <sz val="9"/>
            <rFont val="Segoe UI"/>
            <family val="2"/>
          </rPr>
          <t xml:space="preserve">Hier können die Mannschaften eingetragen werden, die an diesem Ort spielen, 
z. B.: U18, U14, U18 JSpG, U14 JSpG, U18 Bayernliga, U14 Bayernliga, etc. 
</t>
        </r>
      </text>
    </comment>
    <comment ref="N67" authorId="0">
      <text>
        <r>
          <rPr>
            <sz val="9"/>
            <rFont val="Segoe UI"/>
            <family val="2"/>
          </rPr>
          <t xml:space="preserve">Hier kann ein zusätzlicher AnsprechpartnerIn (z. B. SportwartIn) angegeben werden, der z. B. über anstehende Meldefristen der Jugend vom BSKV Niederbayern mit informiert werden soll 
</t>
        </r>
      </text>
    </comment>
    <comment ref="Z50" authorId="1">
      <text>
        <r>
          <rPr>
            <sz val="9"/>
            <rFont val="Segoe UI"/>
            <family val="2"/>
          </rPr>
          <t xml:space="preserve">Der Bezirk verpflichtet sich natürlich personenbezogene Daten pfleglich zu behandeln und zu schützen.
Um die Richtlinien der DSGVO zu wahren, müssen wir vor der Veröffentlichung von personenbezogenen Daten die Zustimmung der betreffenden Person einholen. 
Bei Markierung des Feldes "ja" mit einem "X", werden die Daten auf den Kanälen des BSKV-NDBY (Printmedien, Internet, Social Media), unter Wahrung der DSGVO und im Interesse des BSKV-NDBY veröffentlicht. 
Bei Markierung des Feldes "nein" mit einem "X", werden keine Daten veröffentlicht. 
</t>
        </r>
      </text>
    </comment>
    <comment ref="Z58" authorId="1">
      <text>
        <r>
          <rPr>
            <sz val="9"/>
            <rFont val="Segoe UI"/>
            <family val="2"/>
          </rPr>
          <t xml:space="preserve">Der Bezirk verpflichtet sich natürlich personenbezogene Daten pfleglich zu behandeln und zu schützen.
Um die Richtlinien der DSGVO zu wahren, müssen wir vor der Veröffentlichung von personenbezogenen Daten die Zustimmung der betreffenden Person einholen. 
Bei Markierung des Feldes "ja" mit einem "X", werden die Daten auf den Kanälen des BSKV-NDBY (Printmedien, Internet, Social Media), unter Wahrung der DSGVO und im Interesse des BSKV-NDBY veröffentlicht. 
Bei Markierung des Feldes "nein" mit einem "X", werden keine Daten veröffentlicht. 
</t>
        </r>
      </text>
    </comment>
    <comment ref="Z66" authorId="1">
      <text>
        <r>
          <rPr>
            <sz val="9"/>
            <rFont val="Segoe UI"/>
            <family val="2"/>
          </rPr>
          <t xml:space="preserve">Der Bezirk verpflichtet sich natürlich personenbezogene Daten pfleglich zu behandeln und zu schützen.
Um die Richtlinien der DSGVO zu wahren, müssen wir vor der Veröffentlichung von personenbezogenen Daten die Zustimmung der betreffenden Person einholen. 
Bei Markierung des Feldes "ja" mit einem "X", werden die Daten auf den Kanälen des BSKV-NDBY (Printmedien, Internet, Social Media), unter Wahrung der DSGVO und im Interesse des BSKV-NDBY veröffentlicht. 
Bei Markierung des Feldes "nein" mit einem "X", werden keine Daten veröffentlicht. 
</t>
        </r>
      </text>
    </comment>
    <comment ref="Z73" authorId="1">
      <text>
        <r>
          <rPr>
            <sz val="9"/>
            <rFont val="Segoe UI"/>
            <family val="2"/>
          </rPr>
          <t xml:space="preserve">Der Bezirk verpflichtet sich natürlich personenbezogene Daten pfleglich zu behandeln und zu schützen.
Um die Richtlinien der DSGVO zu wahren, müssen wir vor der Veröffentlichung von personenbezogenen Daten die Zustimmung der betreffenden Person einholen. 
Bei Markierung des Feldes "ja" mit einem "X", werden die Daten auf den Kanälen des BSKV-NDBY (Printmedien, Internet, Social Media), unter Wahrung der DSGVO und im Interesse des BSKV-NDBY veröffentlicht. 
Bei Markierung des Feldes "nein" mit einem "X", werden keine Daten veröffentlicht. 
</t>
        </r>
      </text>
    </comment>
    <comment ref="G9" authorId="0">
      <text>
        <r>
          <rPr>
            <sz val="9"/>
            <rFont val="Segoe UI"/>
            <family val="2"/>
          </rPr>
          <t>Hier ist zwingend der Verein und der Klub einzutragen - bei einer JSpG ist der Verein/Klub der den Spielort zur Verfügung stellt bzw. die Verwaltung übenimmt an 1. Position, alle weiteren Vereine/Klubs auf den weiteren Positionen</t>
        </r>
      </text>
    </comment>
    <comment ref="G7" authorId="0">
      <text>
        <r>
          <rPr>
            <sz val="9"/>
            <rFont val="Segoe UI"/>
            <family val="2"/>
          </rPr>
          <t>Hier ist zwingend der Verein und der Klub einzutragen - bei einer JSpG ist der Verein/Klub der den Spielort zur Verfügung stellt bzw. die Verwaltung übenimmt an 1. Position, alle weiteren Vereine/Klubs auf den weiteren Positionen</t>
        </r>
      </text>
    </comment>
    <comment ref="N75" authorId="0">
      <text>
        <r>
          <rPr>
            <sz val="9"/>
            <rFont val="Segoe UI"/>
            <family val="2"/>
          </rPr>
          <t xml:space="preserve">Hier kann ein zusätzlicher AnsprechpartnerIn (z. B. SportwartIn) angegeben werden, der z. B. über anstehende Meldefristen der Jugend vom BSKV Niederbayern mit informiert werden soll 
</t>
        </r>
      </text>
    </comment>
    <comment ref="Z81" authorId="1">
      <text>
        <r>
          <rPr>
            <sz val="9"/>
            <rFont val="Segoe UI"/>
            <family val="2"/>
          </rPr>
          <t xml:space="preserve">Der Bezirk verpflichtet sich natürlich personenbezogene Daten pfleglich zu behandeln und zu schützen.
Um die Richtlinien der DSGVO zu wahren, müssen wir vor der Veröffentlichung von personenbezogenen Daten die Zustimmung der betreffenden Person einholen. 
Bei Markierung des Feldes "ja" mit einem "X", werden die Daten auf den Kanälen des BSKV-NDBY (Printmedien, Internet, Social Media), unter Wahrung der DSGVO und im Interesse des BSKV-NDBY veröffentlicht. 
Bei Markierung des Feldes "nein" mit einem "X", werden keine Daten veröffentlicht. 
</t>
        </r>
      </text>
    </comment>
    <comment ref="O60" authorId="0">
      <text>
        <r>
          <rPr>
            <sz val="9"/>
            <rFont val="Segoe UI"/>
            <family val="2"/>
          </rPr>
          <t>Hier werden zusätzlich die Daten des Klubs oder Vereinsjugendwartes angegeben, wenn es sich um eine JSpG handelt</t>
        </r>
      </text>
    </comment>
  </commentList>
</comments>
</file>

<file path=xl/comments2.xml><?xml version="1.0" encoding="utf-8"?>
<comments xmlns="http://schemas.openxmlformats.org/spreadsheetml/2006/main">
  <authors>
    <author>Charmin B?r</author>
    <author>SN</author>
  </authors>
  <commentList>
    <comment ref="O8" authorId="0">
      <text>
        <r>
          <rPr>
            <sz val="9"/>
            <rFont val="Segoe UI"/>
            <family val="2"/>
          </rPr>
          <t>Spieler mit Gastspielrecht in der Bayernliga bitte mit ja kennzeichnen</t>
        </r>
        <r>
          <rPr>
            <b/>
            <sz val="9"/>
            <rFont val="Segoe UI"/>
            <family val="2"/>
          </rPr>
          <t xml:space="preserve">.
</t>
        </r>
        <r>
          <rPr>
            <sz val="9"/>
            <rFont val="Segoe UI"/>
            <family val="2"/>
          </rPr>
          <t xml:space="preserve">(Text ist zunächst nicht sichtbar - mit "Enter" wird die Auswahl sichtbar) </t>
        </r>
        <r>
          <rPr>
            <sz val="9"/>
            <rFont val="Segoe UI"/>
            <family val="2"/>
          </rPr>
          <t xml:space="preserve">
</t>
        </r>
      </text>
    </comment>
    <comment ref="N8" authorId="1">
      <text>
        <r>
          <rPr>
            <sz val="9"/>
            <rFont val="Segoe UI"/>
            <family val="2"/>
          </rPr>
          <t>Hier bitte die Bayernligaklasse eintragen.</t>
        </r>
        <r>
          <rPr>
            <sz val="9"/>
            <rFont val="Segoe UI"/>
            <family val="2"/>
          </rPr>
          <t xml:space="preserve">
</t>
        </r>
        <r>
          <rPr>
            <b/>
            <sz val="9"/>
            <rFont val="Segoe UI"/>
            <family val="2"/>
          </rPr>
          <t>Beispiel:</t>
        </r>
        <r>
          <rPr>
            <sz val="9"/>
            <rFont val="Segoe UI"/>
            <family val="2"/>
          </rPr>
          <t xml:space="preserve">
Bayernliga U14w
Bayernliga U14m
Bayernliga U18w
Bayernliga U18m</t>
        </r>
      </text>
    </comment>
    <comment ref="M8" authorId="1">
      <text>
        <r>
          <rPr>
            <sz val="9"/>
            <rFont val="Segoe UI"/>
            <family val="2"/>
          </rPr>
          <t xml:space="preserve">Mannschaft in der Jugendliche in der Bayernliga gemeldet ist.
</t>
        </r>
        <r>
          <rPr>
            <b/>
            <sz val="9"/>
            <rFont val="Segoe UI"/>
            <family val="2"/>
          </rPr>
          <t>Beispiel:</t>
        </r>
        <r>
          <rPr>
            <sz val="9"/>
            <rFont val="Segoe UI"/>
            <family val="2"/>
          </rPr>
          <t xml:space="preserve">
1. Mannschaft
2. Mannschaft usw</t>
        </r>
      </text>
    </comment>
    <comment ref="L8" authorId="1">
      <text>
        <r>
          <rPr>
            <sz val="9"/>
            <rFont val="Segoe UI"/>
            <family val="2"/>
          </rPr>
          <t xml:space="preserve">Mannschaft in der Jugendlich im Bezirk gemeldet ist
</t>
        </r>
        <r>
          <rPr>
            <b/>
            <sz val="9"/>
            <rFont val="Segoe UI"/>
            <family val="2"/>
          </rPr>
          <t>Beispiel:</t>
        </r>
        <r>
          <rPr>
            <sz val="9"/>
            <rFont val="Segoe UI"/>
            <family val="2"/>
          </rPr>
          <t xml:space="preserve">
1. Mannschaft
2. Mannschaft usw.</t>
        </r>
      </text>
    </comment>
    <comment ref="K8" authorId="1">
      <text>
        <r>
          <rPr>
            <sz val="9"/>
            <rFont val="Segoe UI"/>
            <family val="2"/>
          </rPr>
          <t xml:space="preserve">Hir wird die Jugendklasse im Bezirk od. Kreis eingetragen.
</t>
        </r>
        <r>
          <rPr>
            <b/>
            <sz val="9"/>
            <rFont val="Segoe UI"/>
            <family val="2"/>
          </rPr>
          <t>Beispiel:</t>
        </r>
        <r>
          <rPr>
            <sz val="9"/>
            <rFont val="Segoe UI"/>
            <family val="2"/>
          </rPr>
          <t xml:space="preserve">
Bezirksklasse U18
Bezirksklasse U14
Kreisklasse U18
Kreisklasse U14</t>
        </r>
      </text>
    </comment>
    <comment ref="C8" authorId="0">
      <text>
        <r>
          <rPr>
            <sz val="9"/>
            <rFont val="Segoe UI"/>
            <family val="2"/>
          </rPr>
          <t xml:space="preserve">Die Passnummer ist 6 stellig einzutragen.
Neue Pässe mit beatragt kennzeichnen
</t>
        </r>
      </text>
    </comment>
    <comment ref="B8" authorId="0">
      <text>
        <r>
          <rPr>
            <sz val="9"/>
            <rFont val="Segoe UI"/>
            <family val="2"/>
          </rPr>
          <t xml:space="preserve">hier ist männlich od. weiblich einzutragen
</t>
        </r>
      </text>
    </comment>
    <comment ref="A8" authorId="0">
      <text>
        <r>
          <rPr>
            <sz val="9"/>
            <rFont val="Segoe UI"/>
            <family val="2"/>
          </rPr>
          <t>Die Alterklasse</t>
        </r>
        <r>
          <rPr>
            <b/>
            <sz val="9"/>
            <rFont val="Segoe UI"/>
            <family val="2"/>
          </rPr>
          <t xml:space="preserve"> </t>
        </r>
        <r>
          <rPr>
            <sz val="9"/>
            <rFont val="Segoe UI"/>
            <family val="2"/>
          </rPr>
          <t xml:space="preserve">errechnet sich automatisch nach dem Geburtsdatum.
</t>
        </r>
      </text>
    </comment>
  </commentList>
</comments>
</file>

<file path=xl/comments5.xml><?xml version="1.0" encoding="utf-8"?>
<comments xmlns="http://schemas.openxmlformats.org/spreadsheetml/2006/main">
  <authors>
    <author>Charmin B?r</author>
  </authors>
  <commentList>
    <comment ref="B1" authorId="0">
      <text>
        <r>
          <rPr>
            <b/>
            <sz val="9"/>
            <rFont val="Segoe UI"/>
            <family val="2"/>
          </rPr>
          <t xml:space="preserve">Stefan Nowak:
Bitte Datum ans Saison Jahr anpassen. Die Jahrgangszahlen ändern sich automatisch mit.
</t>
        </r>
        <r>
          <rPr>
            <sz val="9"/>
            <rFont val="Segoe UI"/>
            <family val="2"/>
          </rPr>
          <t xml:space="preserve">
</t>
        </r>
      </text>
    </comment>
  </commentList>
</comments>
</file>

<file path=xl/sharedStrings.xml><?xml version="1.0" encoding="utf-8"?>
<sst xmlns="http://schemas.openxmlformats.org/spreadsheetml/2006/main" count="194" uniqueCount="116">
  <si>
    <t>Meldung der Jugendmannschaft für das Sportjahr:</t>
  </si>
  <si>
    <t>Kegelbahn/Sportgaststätte:</t>
  </si>
  <si>
    <t>Im Wechsel / Liga+Mannschaft:</t>
  </si>
  <si>
    <t>gleicher Tag / Liga+Mannschaft:</t>
  </si>
  <si>
    <t>Sonstiges:</t>
  </si>
  <si>
    <t>Ort, Datum:</t>
  </si>
  <si>
    <t>Unterschrift (bzw. Name Vorname am PC eingetragen)</t>
  </si>
  <si>
    <t>Name</t>
  </si>
  <si>
    <t>Vorname</t>
  </si>
  <si>
    <t>Straße</t>
  </si>
  <si>
    <t>PLZ</t>
  </si>
  <si>
    <t>Ort</t>
  </si>
  <si>
    <t>Mobil</t>
  </si>
  <si>
    <t>Bezirk:</t>
  </si>
  <si>
    <t xml:space="preserve">Verein / Klub:                                                                                    </t>
  </si>
  <si>
    <t xml:space="preserve">    </t>
  </si>
  <si>
    <t>Nr.</t>
  </si>
  <si>
    <t>Spielklasse</t>
  </si>
  <si>
    <t>Spieltag</t>
  </si>
  <si>
    <t>Spielzeit</t>
  </si>
  <si>
    <t>Bemerkungen</t>
  </si>
  <si>
    <t>Nachname</t>
  </si>
  <si>
    <t>Straße privat</t>
  </si>
  <si>
    <t>Ort privat</t>
  </si>
  <si>
    <t>Telefon privat</t>
  </si>
  <si>
    <t>Mobiltelefon</t>
  </si>
  <si>
    <t>E-Mail-Adresse</t>
  </si>
  <si>
    <t>Telefon ges.</t>
  </si>
  <si>
    <t>weiblich</t>
  </si>
  <si>
    <t>männlich</t>
  </si>
  <si>
    <t>GSR</t>
  </si>
  <si>
    <t>JuVeKl</t>
  </si>
  <si>
    <t>JuVeMa</t>
  </si>
  <si>
    <t>JuKuMa</t>
  </si>
  <si>
    <t>JuKuKl</t>
  </si>
  <si>
    <t>Saison</t>
  </si>
  <si>
    <t>Verein</t>
  </si>
  <si>
    <t>Klub</t>
  </si>
  <si>
    <t>GebDat</t>
  </si>
  <si>
    <t>Geschl.</t>
  </si>
  <si>
    <t>Datum:</t>
  </si>
  <si>
    <t>Unterfranken</t>
  </si>
  <si>
    <t>Schwaben</t>
  </si>
  <si>
    <t>Oberpfalz</t>
  </si>
  <si>
    <t>Oberfranken</t>
  </si>
  <si>
    <t>Oberbayern</t>
  </si>
  <si>
    <t>Niederbayern</t>
  </si>
  <si>
    <t>München</t>
  </si>
  <si>
    <t>Mittelfranken</t>
  </si>
  <si>
    <t>Geschlecht:</t>
  </si>
  <si>
    <t>Bezirke:</t>
  </si>
  <si>
    <t>Saison:</t>
  </si>
  <si>
    <t>2017/18</t>
  </si>
  <si>
    <t>2018/19</t>
  </si>
  <si>
    <t>2019/20</t>
  </si>
  <si>
    <t>2020/21</t>
  </si>
  <si>
    <t>2021/22</t>
  </si>
  <si>
    <t>2022/23</t>
  </si>
  <si>
    <t>2023/24</t>
  </si>
  <si>
    <t>2024/25</t>
  </si>
  <si>
    <t xml:space="preserve">Mit welchen Mannschaften muss im Wechsel oder am gleichen Spieltag </t>
  </si>
  <si>
    <t>auf denselben Bahnen gespielt werden?</t>
  </si>
  <si>
    <t>AK</t>
  </si>
  <si>
    <t>Dummy</t>
  </si>
  <si>
    <t>09 - 01</t>
  </si>
  <si>
    <t>U10</t>
  </si>
  <si>
    <t>14 - 10</t>
  </si>
  <si>
    <t>U14</t>
  </si>
  <si>
    <t>18 - 15</t>
  </si>
  <si>
    <t>U18</t>
  </si>
  <si>
    <t>23 - 19</t>
  </si>
  <si>
    <t>U23</t>
  </si>
  <si>
    <t>49 - 24</t>
  </si>
  <si>
    <t>Aktive</t>
  </si>
  <si>
    <t>59 - 50</t>
  </si>
  <si>
    <t>Senioren A</t>
  </si>
  <si>
    <t>69 - 60</t>
  </si>
  <si>
    <t>Senioren B</t>
  </si>
  <si>
    <t>89 - 70</t>
  </si>
  <si>
    <t>Senioren C</t>
  </si>
  <si>
    <t>ab</t>
  </si>
  <si>
    <t>Alter</t>
  </si>
  <si>
    <t>Altersklasse</t>
  </si>
  <si>
    <t>Spielbeginn in den Bezirken und Kreisen ist spätestens um 19.00 Uhr</t>
  </si>
  <si>
    <r>
      <t xml:space="preserve">Bayernliga Jugend: Spieltag ist Sonntag!!! </t>
    </r>
    <r>
      <rPr>
        <sz val="12"/>
        <rFont val="Arial Narrow"/>
        <family val="2"/>
      </rPr>
      <t>Abweichende Zeiten müssen bis spätestens 01.07. mit entsprechender Begründung beim Vizepräsident Jugend beantragt werden.</t>
    </r>
  </si>
  <si>
    <t>Mannschaftsbezeichnung (JSpG):</t>
  </si>
  <si>
    <t>Trainingszeiten Jugend</t>
  </si>
  <si>
    <t>JSpG Jugend</t>
  </si>
  <si>
    <t>ja</t>
  </si>
  <si>
    <t>nein</t>
  </si>
  <si>
    <t xml:space="preserve">Zustimmung Veröffentlichung </t>
  </si>
  <si>
    <t xml:space="preserve">Tel. </t>
  </si>
  <si>
    <t>Tel.</t>
  </si>
  <si>
    <t>Anzahl der Bahnen</t>
  </si>
  <si>
    <t>Frank Jablokoff, frank-jablokoff@gmx.de</t>
  </si>
  <si>
    <t xml:space="preserve">Bezirksjugendwart Niederbayern: </t>
  </si>
  <si>
    <t>Sebastian Jobstmann, jobstmann-wastl@live.de</t>
  </si>
  <si>
    <t>Verein/Klub mit Jugend</t>
  </si>
  <si>
    <t>Meldeschluss für die namentliche Meldung ist der 20.08.</t>
  </si>
  <si>
    <t>SKV Musterverein - SKC Musterclub</t>
  </si>
  <si>
    <t>Verein/Klub ohne Jugend</t>
  </si>
  <si>
    <t>Zusätzlicher AnsprechpartnerIn</t>
  </si>
  <si>
    <t xml:space="preserve">Meldeschluss 02.07. </t>
  </si>
  <si>
    <t>AnsprechpartnerIn im Verein/Klub</t>
  </si>
  <si>
    <t xml:space="preserve">Bezirksjugendwartin München: </t>
  </si>
  <si>
    <t>E-Mail</t>
  </si>
  <si>
    <t>Google-Kalender</t>
  </si>
  <si>
    <t>Telefon</t>
  </si>
  <si>
    <t>Veronika Tengler, vtengler-mkv@gmx.de</t>
  </si>
  <si>
    <t xml:space="preserve">Kreisjugenwartin Kelheim: </t>
  </si>
  <si>
    <t>Evelyn Schmailzl, evelyn.schmailzl@googlemail.com</t>
  </si>
  <si>
    <t xml:space="preserve">Meldung an folgende JugendwartInnen und SpielleiterInnen: </t>
  </si>
  <si>
    <t>Pass-Nr.</t>
  </si>
  <si>
    <t xml:space="preserve">Spielleiter Jugend Kreis Donau: </t>
  </si>
  <si>
    <t xml:space="preserve">Spielleiterin Jugend Kreis Isar: </t>
  </si>
  <si>
    <t>Kristian Hübner, krissihuebner@gmx.de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</si>
</sst>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91">
    <font>
      <sz val="11"/>
      <color theme="1"/>
      <name val="Calibri"/>
      <family val="2"/>
    </font>
    <font>
      <sz val="11"/>
      <color indexed="8"/>
      <name val="Calibri"/>
      <family val="2"/>
    </font>
    <font>
      <sz val="10"/>
      <name val="Arial"/>
      <family val="2"/>
    </font>
    <font>
      <sz val="16"/>
      <name val="Arial"/>
      <family val="2"/>
    </font>
    <font>
      <b/>
      <sz val="16"/>
      <name val="Arial Narrow"/>
      <family val="2"/>
    </font>
    <font>
      <b/>
      <sz val="20"/>
      <name val="Arial Narrow"/>
      <family val="2"/>
    </font>
    <font>
      <sz val="16"/>
      <name val="Arial Narrow"/>
      <family val="2"/>
    </font>
    <font>
      <b/>
      <sz val="12"/>
      <name val="Arial"/>
      <family val="2"/>
    </font>
    <font>
      <sz val="9"/>
      <name val="Segoe UI"/>
      <family val="2"/>
    </font>
    <font>
      <b/>
      <sz val="9"/>
      <name val="Segoe UI"/>
      <family val="2"/>
    </font>
    <font>
      <sz val="12"/>
      <name val="Arial Narrow"/>
      <family val="2"/>
    </font>
    <font>
      <sz val="12"/>
      <name val="Arial"/>
      <family val="2"/>
    </font>
    <font>
      <sz val="14"/>
      <name val="Arial Narrow"/>
      <family val="2"/>
    </font>
    <font>
      <sz val="9"/>
      <name val="Arial"/>
      <family val="2"/>
    </font>
    <font>
      <sz val="14"/>
      <name val="Arial"/>
      <family val="2"/>
    </font>
    <font>
      <b/>
      <sz val="14"/>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1"/>
      <color indexed="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indexed="8"/>
      <name val="Arial Narrow"/>
      <family val="2"/>
    </font>
    <font>
      <sz val="14"/>
      <color indexed="8"/>
      <name val="Arial Narrow"/>
      <family val="2"/>
    </font>
    <font>
      <b/>
      <sz val="16"/>
      <color indexed="8"/>
      <name val="Arial Narrow"/>
      <family val="2"/>
    </font>
    <font>
      <sz val="16"/>
      <color indexed="8"/>
      <name val="Arial Narrow"/>
      <family val="2"/>
    </font>
    <font>
      <sz val="12"/>
      <color indexed="8"/>
      <name val="Arial Narrow"/>
      <family val="2"/>
    </font>
    <font>
      <sz val="10"/>
      <color indexed="8"/>
      <name val="Arial Narrow"/>
      <family val="2"/>
    </font>
    <font>
      <sz val="10"/>
      <color indexed="8"/>
      <name val="Calibri"/>
      <family val="2"/>
    </font>
    <font>
      <sz val="10"/>
      <color indexed="8"/>
      <name val="Tahoma"/>
      <family val="2"/>
    </font>
    <font>
      <b/>
      <sz val="10"/>
      <color indexed="8"/>
      <name val="Tahoma"/>
      <family val="2"/>
    </font>
    <font>
      <sz val="14"/>
      <color indexed="8"/>
      <name val="Arial"/>
      <family val="2"/>
    </font>
    <font>
      <b/>
      <sz val="11"/>
      <color indexed="8"/>
      <name val="Arial"/>
      <family val="2"/>
    </font>
    <font>
      <b/>
      <sz val="11"/>
      <color indexed="10"/>
      <name val="Arial"/>
      <family val="2"/>
    </font>
    <font>
      <sz val="12"/>
      <color indexed="8"/>
      <name val="Arial"/>
      <family val="2"/>
    </font>
    <font>
      <sz val="10"/>
      <color indexed="8"/>
      <name val="Arial"/>
      <family val="2"/>
    </font>
    <font>
      <b/>
      <sz val="12"/>
      <color indexed="8"/>
      <name val="Arial Narrow"/>
      <family val="2"/>
    </font>
    <font>
      <b/>
      <sz val="14"/>
      <color indexed="8"/>
      <name val="Arial Narrow"/>
      <family val="2"/>
    </font>
    <font>
      <sz val="16"/>
      <color indexed="8"/>
      <name val="Calibri"/>
      <family val="2"/>
    </font>
    <font>
      <b/>
      <sz val="14"/>
      <color indexed="10"/>
      <name val="Arial Narrow"/>
      <family val="2"/>
    </font>
    <font>
      <sz val="12"/>
      <color indexed="10"/>
      <name val="Arial Narrow"/>
      <family val="2"/>
    </font>
    <font>
      <sz val="12"/>
      <color indexed="10"/>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1"/>
      <color theme="1"/>
      <name val="Tahoma"/>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Narrow"/>
      <family val="2"/>
    </font>
    <font>
      <sz val="14"/>
      <color theme="1"/>
      <name val="Arial Narrow"/>
      <family val="2"/>
    </font>
    <font>
      <b/>
      <sz val="16"/>
      <color theme="1"/>
      <name val="Arial Narrow"/>
      <family val="2"/>
    </font>
    <font>
      <sz val="16"/>
      <color theme="1"/>
      <name val="Arial Narrow"/>
      <family val="2"/>
    </font>
    <font>
      <sz val="12"/>
      <color theme="1"/>
      <name val="Arial Narrow"/>
      <family val="2"/>
    </font>
    <font>
      <sz val="10"/>
      <color theme="1"/>
      <name val="Arial Narrow"/>
      <family val="2"/>
    </font>
    <font>
      <sz val="10"/>
      <color theme="1"/>
      <name val="Calibri"/>
      <family val="2"/>
    </font>
    <font>
      <sz val="10"/>
      <color theme="1"/>
      <name val="Tahoma"/>
      <family val="2"/>
    </font>
    <font>
      <b/>
      <sz val="10"/>
      <color theme="1"/>
      <name val="Tahoma"/>
      <family val="2"/>
    </font>
    <font>
      <sz val="14"/>
      <color theme="1"/>
      <name val="Arial"/>
      <family val="2"/>
    </font>
    <font>
      <b/>
      <sz val="11"/>
      <color theme="1"/>
      <name val="Arial"/>
      <family val="2"/>
    </font>
    <font>
      <b/>
      <sz val="11"/>
      <color rgb="FFFF0000"/>
      <name val="Arial"/>
      <family val="2"/>
    </font>
    <font>
      <sz val="12"/>
      <color theme="1"/>
      <name val="Arial"/>
      <family val="2"/>
    </font>
    <font>
      <sz val="10"/>
      <color theme="1"/>
      <name val="Arial"/>
      <family val="2"/>
    </font>
    <font>
      <b/>
      <sz val="12"/>
      <color theme="1"/>
      <name val="Arial Narrow"/>
      <family val="2"/>
    </font>
    <font>
      <b/>
      <sz val="14"/>
      <color theme="1"/>
      <name val="Arial Narrow"/>
      <family val="2"/>
    </font>
    <font>
      <sz val="16"/>
      <color theme="1"/>
      <name val="Calibri"/>
      <family val="2"/>
    </font>
    <font>
      <sz val="12"/>
      <color rgb="FFFF0000"/>
      <name val="Arial Narrow"/>
      <family val="2"/>
    </font>
    <font>
      <b/>
      <sz val="14"/>
      <color rgb="FFFF0000"/>
      <name val="Arial Narrow"/>
      <family val="2"/>
    </font>
    <font>
      <sz val="12"/>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99FF99"/>
        <bgColor indexed="64"/>
      </patternFill>
    </fill>
    <fill>
      <patternFill patternType="solid">
        <fgColor theme="0" tint="-0.149959996342659"/>
        <bgColor indexed="64"/>
      </patternFill>
    </fill>
    <fill>
      <patternFill patternType="solid">
        <fgColor rgb="FFFFFF00"/>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border>
    <border>
      <left/>
      <right style="thin"/>
      <top style="thin"/>
      <bottom style="thin"/>
    </border>
    <border>
      <left/>
      <right/>
      <top style="thin"/>
      <bottom/>
    </border>
    <border>
      <left/>
      <right style="thin"/>
      <top style="thin"/>
      <bottom/>
    </border>
    <border>
      <left/>
      <right/>
      <top/>
      <bottom style="thin"/>
    </border>
    <border>
      <left/>
      <right style="thin"/>
      <top/>
      <bottom style="thin"/>
    </border>
    <border>
      <left style="thin"/>
      <right/>
      <top style="thin"/>
      <bottom/>
    </border>
    <border>
      <left style="thin"/>
      <right/>
      <top/>
      <bottom style="thin"/>
    </border>
    <border>
      <left style="thin"/>
      <right/>
      <top style="thin"/>
      <bottom style="thin"/>
    </border>
    <border>
      <left/>
      <right/>
      <top/>
      <bottom style="medium">
        <color rgb="FF004A82"/>
      </bottom>
    </border>
    <border>
      <left/>
      <right/>
      <top style="medium">
        <color rgb="FF004A82"/>
      </top>
      <bottom/>
    </border>
    <border>
      <left style="thin"/>
      <right style="thin"/>
      <top style="thin"/>
      <bottom style="thin"/>
    </border>
    <border>
      <left style="medium">
        <color rgb="FFFF0000"/>
      </left>
      <right>
        <color indexed="63"/>
      </right>
      <top/>
      <bottom style="thin"/>
    </border>
    <border>
      <left/>
      <right/>
      <top style="medium">
        <color rgb="FF004A82"/>
      </top>
      <bottom style="thin"/>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color indexed="63"/>
      </left>
      <right style="medium">
        <color rgb="FFFF0000"/>
      </right>
      <top/>
      <bottom style="thin"/>
    </border>
    <border>
      <left style="thin"/>
      <right style="thin"/>
      <top style="thin"/>
      <bottom style="medium"/>
    </border>
    <border>
      <left/>
      <right style="thin"/>
      <top style="thin"/>
      <bottom style="medium"/>
    </border>
    <border>
      <left style="thin"/>
      <right/>
      <top style="medium"/>
      <bottom style="thin"/>
    </border>
    <border>
      <left/>
      <right/>
      <top style="medium"/>
      <bottom style="thin"/>
    </border>
    <border>
      <left/>
      <right style="thin"/>
      <top style="medium"/>
      <bottom style="thin"/>
    </border>
    <border>
      <left style="thin"/>
      <right>
        <color indexed="63"/>
      </right>
      <top style="thin"/>
      <bottom style="medium"/>
    </border>
    <border>
      <left>
        <color indexed="63"/>
      </left>
      <right>
        <color indexed="63"/>
      </right>
      <top style="thin"/>
      <bottom style="medium"/>
    </border>
    <border>
      <left style="medium">
        <color rgb="FFFF0000"/>
      </left>
      <right>
        <color indexed="63"/>
      </right>
      <top style="thin"/>
      <bottom style="thin"/>
    </border>
    <border>
      <left>
        <color indexed="63"/>
      </left>
      <right style="medium">
        <color rgb="FFFF0000"/>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164"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2" fillId="0" borderId="0">
      <alignment/>
      <protection/>
    </xf>
    <xf numFmtId="0" fontId="59" fillId="28" borderId="0" applyNumberFormat="0" applyBorder="0" applyAlignment="0" applyProtection="0"/>
    <xf numFmtId="165"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206">
    <xf numFmtId="0" fontId="0" fillId="0" borderId="0" xfId="0" applyFont="1" applyAlignment="1">
      <alignment/>
    </xf>
    <xf numFmtId="0" fontId="70" fillId="0" borderId="0" xfId="0" applyFont="1" applyAlignment="1">
      <alignment horizontal="left" vertical="center"/>
    </xf>
    <xf numFmtId="0" fontId="70" fillId="0" borderId="10" xfId="0" applyFont="1" applyBorder="1" applyAlignment="1">
      <alignment horizontal="left" vertical="center"/>
    </xf>
    <xf numFmtId="0" fontId="70" fillId="0" borderId="11" xfId="0" applyFont="1" applyBorder="1" applyAlignment="1">
      <alignment horizontal="left" vertical="center"/>
    </xf>
    <xf numFmtId="0" fontId="70" fillId="0" borderId="0" xfId="0" applyFont="1" applyBorder="1" applyAlignment="1">
      <alignment vertical="top"/>
    </xf>
    <xf numFmtId="0" fontId="70" fillId="0" borderId="0" xfId="0" applyFont="1" applyBorder="1" applyAlignment="1">
      <alignment horizontal="left" vertical="center"/>
    </xf>
    <xf numFmtId="0" fontId="71" fillId="0" borderId="12" xfId="0" applyFont="1" applyBorder="1" applyAlignment="1">
      <alignment horizontal="left" vertical="center"/>
    </xf>
    <xf numFmtId="0" fontId="71" fillId="0" borderId="13" xfId="0" applyFont="1" applyBorder="1" applyAlignment="1">
      <alignment horizontal="left" vertical="center"/>
    </xf>
    <xf numFmtId="0" fontId="71" fillId="0" borderId="14" xfId="0" applyFont="1" applyBorder="1" applyAlignment="1">
      <alignment horizontal="left" vertical="center"/>
    </xf>
    <xf numFmtId="0" fontId="71" fillId="0" borderId="15" xfId="0" applyFont="1" applyBorder="1" applyAlignment="1">
      <alignment horizontal="left" vertical="center"/>
    </xf>
    <xf numFmtId="0" fontId="71" fillId="0" borderId="0" xfId="0" applyFont="1" applyBorder="1" applyAlignment="1">
      <alignment horizontal="left" vertical="center"/>
    </xf>
    <xf numFmtId="0" fontId="71" fillId="0" borderId="16" xfId="0" applyFont="1" applyBorder="1" applyAlignment="1">
      <alignment horizontal="left" vertical="center"/>
    </xf>
    <xf numFmtId="0" fontId="71" fillId="0" borderId="0" xfId="0" applyFont="1" applyAlignment="1">
      <alignment horizontal="left" vertical="center"/>
    </xf>
    <xf numFmtId="0" fontId="71" fillId="0" borderId="17" xfId="0" applyFont="1" applyBorder="1" applyAlignment="1">
      <alignment horizontal="left" vertical="center"/>
    </xf>
    <xf numFmtId="0" fontId="72" fillId="0" borderId="18" xfId="0" applyFont="1" applyBorder="1" applyAlignment="1">
      <alignment horizontal="left" vertical="center"/>
    </xf>
    <xf numFmtId="0" fontId="73" fillId="0" borderId="0" xfId="0" applyFont="1" applyBorder="1" applyAlignment="1">
      <alignment horizontal="center" vertical="center"/>
    </xf>
    <xf numFmtId="0" fontId="71" fillId="0" borderId="0" xfId="0" applyFont="1" applyBorder="1" applyAlignment="1">
      <alignment vertical="center"/>
    </xf>
    <xf numFmtId="0" fontId="71" fillId="0" borderId="0" xfId="0" applyFont="1" applyAlignment="1">
      <alignment horizontal="left"/>
    </xf>
    <xf numFmtId="0" fontId="0" fillId="0" borderId="0" xfId="0" applyAlignment="1">
      <alignment/>
    </xf>
    <xf numFmtId="0" fontId="71" fillId="0" borderId="0" xfId="0" applyFont="1" applyAlignment="1">
      <alignment/>
    </xf>
    <xf numFmtId="0" fontId="71" fillId="0" borderId="0" xfId="0" applyFont="1" applyAlignment="1">
      <alignment/>
    </xf>
    <xf numFmtId="0" fontId="71" fillId="0" borderId="0" xfId="0" applyFont="1" applyBorder="1" applyAlignment="1">
      <alignment/>
    </xf>
    <xf numFmtId="0" fontId="71" fillId="0" borderId="19" xfId="0" applyFont="1" applyBorder="1" applyAlignment="1">
      <alignment horizontal="left" vertical="center"/>
    </xf>
    <xf numFmtId="0" fontId="70" fillId="0" borderId="19" xfId="0" applyFont="1" applyBorder="1" applyAlignment="1">
      <alignment horizontal="left" vertical="center"/>
    </xf>
    <xf numFmtId="49" fontId="6" fillId="0" borderId="14" xfId="0" applyNumberFormat="1" applyFont="1" applyBorder="1" applyAlignment="1">
      <alignment/>
    </xf>
    <xf numFmtId="0" fontId="70" fillId="0" borderId="14" xfId="0" applyFont="1" applyBorder="1" applyAlignment="1">
      <alignment vertical="center"/>
    </xf>
    <xf numFmtId="49" fontId="5" fillId="0" borderId="14" xfId="45" applyNumberFormat="1" applyFont="1" applyBorder="1" applyAlignment="1">
      <alignment vertical="center"/>
      <protection/>
    </xf>
    <xf numFmtId="49" fontId="4" fillId="0" borderId="14" xfId="0" applyNumberFormat="1" applyFont="1" applyBorder="1" applyAlignment="1">
      <alignment vertical="center"/>
    </xf>
    <xf numFmtId="0" fontId="74" fillId="0" borderId="20" xfId="0" applyFont="1" applyBorder="1" applyAlignment="1">
      <alignment/>
    </xf>
    <xf numFmtId="0" fontId="75" fillId="0" borderId="12" xfId="0" applyFont="1" applyBorder="1" applyAlignment="1">
      <alignment horizontal="center" vertical="center"/>
    </xf>
    <xf numFmtId="0" fontId="76" fillId="0" borderId="0" xfId="0" applyFont="1" applyAlignment="1">
      <alignment/>
    </xf>
    <xf numFmtId="0" fontId="75" fillId="0" borderId="0" xfId="0" applyFont="1" applyBorder="1" applyAlignment="1">
      <alignment vertical="top"/>
    </xf>
    <xf numFmtId="0" fontId="75" fillId="0" borderId="0" xfId="0" applyFont="1" applyAlignment="1">
      <alignment horizontal="left" vertical="center"/>
    </xf>
    <xf numFmtId="0" fontId="75" fillId="0" borderId="0" xfId="0" applyFont="1" applyAlignment="1">
      <alignment/>
    </xf>
    <xf numFmtId="49" fontId="7" fillId="0" borderId="0" xfId="0" applyNumberFormat="1" applyFont="1" applyFill="1" applyBorder="1" applyAlignment="1">
      <alignment vertical="center" wrapText="1"/>
    </xf>
    <xf numFmtId="49"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0" fontId="0" fillId="0" borderId="0" xfId="0" applyAlignment="1" applyProtection="1">
      <alignment/>
      <protection locked="0"/>
    </xf>
    <xf numFmtId="0" fontId="77" fillId="0" borderId="0" xfId="52" applyFont="1" applyProtection="1">
      <alignment/>
      <protection locked="0"/>
    </xf>
    <xf numFmtId="0" fontId="77" fillId="0" borderId="0" xfId="52" applyFont="1" applyAlignment="1" applyProtection="1">
      <alignment horizontal="center"/>
      <protection locked="0"/>
    </xf>
    <xf numFmtId="0" fontId="77" fillId="0" borderId="0" xfId="52" applyFont="1" applyAlignment="1" applyProtection="1">
      <alignment horizontal="left"/>
      <protection locked="0"/>
    </xf>
    <xf numFmtId="49" fontId="77" fillId="0" borderId="0" xfId="52" applyNumberFormat="1" applyFont="1" applyProtection="1">
      <alignment/>
      <protection locked="0"/>
    </xf>
    <xf numFmtId="14" fontId="77" fillId="0" borderId="0" xfId="52" applyNumberFormat="1" applyFont="1" applyAlignment="1" applyProtection="1">
      <alignment horizontal="center"/>
      <protection locked="0"/>
    </xf>
    <xf numFmtId="0" fontId="2" fillId="0" borderId="0" xfId="52" applyNumberFormat="1" applyFont="1" applyFill="1" applyBorder="1" applyAlignment="1" applyProtection="1">
      <alignment horizontal="left" vertical="center"/>
      <protection locked="0"/>
    </xf>
    <xf numFmtId="14" fontId="2" fillId="0" borderId="0" xfId="52" applyNumberFormat="1" applyFont="1" applyBorder="1" applyAlignment="1" applyProtection="1">
      <alignment horizontal="center" vertical="center"/>
      <protection locked="0"/>
    </xf>
    <xf numFmtId="49" fontId="2" fillId="0" borderId="0" xfId="52" applyNumberFormat="1" applyFont="1" applyBorder="1" applyAlignment="1" applyProtection="1">
      <alignment horizontal="left" vertical="center"/>
      <protection locked="0"/>
    </xf>
    <xf numFmtId="0" fontId="78" fillId="33" borderId="0" xfId="52" applyFont="1" applyFill="1" applyAlignment="1" applyProtection="1">
      <alignment horizontal="center"/>
      <protection/>
    </xf>
    <xf numFmtId="0" fontId="78" fillId="33" borderId="0" xfId="52" applyFont="1" applyFill="1" applyProtection="1">
      <alignment/>
      <protection/>
    </xf>
    <xf numFmtId="0" fontId="78" fillId="33" borderId="0" xfId="52" applyFont="1" applyFill="1" applyAlignment="1" applyProtection="1">
      <alignment horizontal="left"/>
      <protection/>
    </xf>
    <xf numFmtId="49" fontId="78" fillId="33" borderId="0" xfId="52" applyNumberFormat="1" applyFont="1" applyFill="1" applyProtection="1">
      <alignment/>
      <protection/>
    </xf>
    <xf numFmtId="0" fontId="79" fillId="0" borderId="0" xfId="0" applyFont="1" applyAlignment="1">
      <alignment horizontal="center"/>
    </xf>
    <xf numFmtId="0" fontId="77" fillId="0" borderId="0" xfId="52" applyFont="1" applyProtection="1">
      <alignment/>
      <protection/>
    </xf>
    <xf numFmtId="0" fontId="78" fillId="33" borderId="0" xfId="0" applyFont="1" applyFill="1" applyAlignment="1" applyProtection="1">
      <alignment/>
      <protection/>
    </xf>
    <xf numFmtId="0" fontId="77" fillId="0" borderId="0" xfId="0" applyFont="1" applyAlignment="1" applyProtection="1">
      <alignment horizontal="center"/>
      <protection/>
    </xf>
    <xf numFmtId="0" fontId="62" fillId="0" borderId="0" xfId="52">
      <alignment/>
      <protection/>
    </xf>
    <xf numFmtId="14" fontId="2" fillId="0" borderId="21" xfId="52" applyNumberFormat="1" applyFont="1" applyBorder="1" applyAlignment="1">
      <alignment horizontal="center" vertical="center"/>
      <protection/>
    </xf>
    <xf numFmtId="0" fontId="2" fillId="0" borderId="21" xfId="52" applyFont="1" applyBorder="1" applyAlignment="1">
      <alignment horizontal="center" vertical="center"/>
      <protection/>
    </xf>
    <xf numFmtId="0" fontId="2" fillId="0" borderId="21" xfId="52" applyFont="1" applyBorder="1" applyAlignment="1">
      <alignment vertical="center"/>
      <protection/>
    </xf>
    <xf numFmtId="0" fontId="80" fillId="34" borderId="21" xfId="52" applyFont="1" applyFill="1" applyBorder="1" applyAlignment="1">
      <alignment horizontal="center" vertical="center"/>
      <protection/>
    </xf>
    <xf numFmtId="0" fontId="80" fillId="34" borderId="21" xfId="52" applyFont="1" applyFill="1" applyBorder="1" applyAlignment="1">
      <alignment vertical="center"/>
      <protection/>
    </xf>
    <xf numFmtId="1" fontId="62" fillId="0" borderId="0" xfId="52" applyNumberFormat="1">
      <alignment/>
      <protection/>
    </xf>
    <xf numFmtId="0" fontId="62" fillId="0" borderId="0" xfId="52" applyNumberFormat="1">
      <alignment/>
      <protection/>
    </xf>
    <xf numFmtId="14" fontId="2" fillId="0" borderId="0" xfId="52" applyNumberFormat="1" applyFont="1" applyAlignment="1" applyProtection="1">
      <alignment horizontal="center" vertical="center"/>
      <protection/>
    </xf>
    <xf numFmtId="14" fontId="62" fillId="0" borderId="0" xfId="52" applyNumberFormat="1" applyProtection="1">
      <alignment/>
      <protection/>
    </xf>
    <xf numFmtId="0" fontId="81" fillId="0" borderId="0" xfId="52" applyFont="1" applyAlignment="1">
      <alignment horizontal="right" vertical="center"/>
      <protection/>
    </xf>
    <xf numFmtId="1" fontId="81" fillId="35" borderId="0" xfId="52" applyNumberFormat="1" applyFont="1" applyFill="1" applyAlignment="1" applyProtection="1">
      <alignment horizontal="center" vertical="center"/>
      <protection/>
    </xf>
    <xf numFmtId="14" fontId="82" fillId="0" borderId="14" xfId="0" applyNumberFormat="1" applyFont="1" applyBorder="1" applyAlignment="1" applyProtection="1">
      <alignment/>
      <protection locked="0"/>
    </xf>
    <xf numFmtId="0" fontId="77" fillId="0" borderId="0" xfId="52" applyFont="1" applyAlignment="1" applyProtection="1">
      <alignment horizontal="center"/>
      <protection/>
    </xf>
    <xf numFmtId="0" fontId="73" fillId="0" borderId="19" xfId="0" applyFont="1" applyBorder="1" applyAlignment="1">
      <alignment horizontal="left" vertical="center"/>
    </xf>
    <xf numFmtId="0" fontId="73" fillId="0" borderId="19" xfId="0" applyFont="1" applyBorder="1" applyAlignment="1">
      <alignment horizontal="left"/>
    </xf>
    <xf numFmtId="49" fontId="77" fillId="0" borderId="0" xfId="52" applyNumberFormat="1" applyFont="1" applyProtection="1">
      <alignment/>
      <protection/>
    </xf>
    <xf numFmtId="0" fontId="77" fillId="0" borderId="0" xfId="52" applyFont="1" applyAlignment="1" applyProtection="1">
      <alignment horizontal="left"/>
      <protection/>
    </xf>
    <xf numFmtId="0" fontId="71" fillId="0" borderId="14" xfId="0" applyFont="1" applyBorder="1" applyAlignment="1" applyProtection="1">
      <alignment/>
      <protection/>
    </xf>
    <xf numFmtId="0" fontId="75" fillId="0" borderId="12" xfId="0" applyFont="1" applyBorder="1" applyAlignment="1">
      <alignment horizontal="center" vertical="center"/>
    </xf>
    <xf numFmtId="0" fontId="75" fillId="0" borderId="0" xfId="0" applyFont="1" applyAlignment="1">
      <alignment horizontal="center" vertical="center"/>
    </xf>
    <xf numFmtId="0" fontId="75" fillId="0" borderId="0" xfId="0" applyFont="1" applyBorder="1" applyAlignment="1">
      <alignment horizontal="center" vertical="center"/>
    </xf>
    <xf numFmtId="0" fontId="74" fillId="0" borderId="0" xfId="0" applyFont="1" applyAlignment="1">
      <alignment/>
    </xf>
    <xf numFmtId="0" fontId="83" fillId="0" borderId="0" xfId="52" applyFont="1" applyProtection="1">
      <alignment/>
      <protection locked="0"/>
    </xf>
    <xf numFmtId="49" fontId="83" fillId="0" borderId="0" xfId="52" applyNumberFormat="1" applyFont="1" applyProtection="1">
      <alignment/>
      <protection locked="0"/>
    </xf>
    <xf numFmtId="0" fontId="83" fillId="0" borderId="0" xfId="52" applyFont="1" applyAlignment="1" applyProtection="1">
      <alignment horizontal="left"/>
      <protection locked="0"/>
    </xf>
    <xf numFmtId="14" fontId="83" fillId="0" borderId="0" xfId="52" applyNumberFormat="1" applyFont="1" applyAlignment="1" applyProtection="1">
      <alignment horizontal="center"/>
      <protection locked="0"/>
    </xf>
    <xf numFmtId="49" fontId="83" fillId="0" borderId="0" xfId="52" applyNumberFormat="1" applyFont="1" applyFill="1" applyProtection="1">
      <alignment/>
      <protection locked="0"/>
    </xf>
    <xf numFmtId="14" fontId="13" fillId="0" borderId="0" xfId="52" applyNumberFormat="1" applyFont="1" applyAlignment="1" applyProtection="1">
      <alignment horizontal="center"/>
      <protection locked="0"/>
    </xf>
    <xf numFmtId="0" fontId="83" fillId="0" borderId="0" xfId="52" applyFont="1" applyAlignment="1" applyProtection="1">
      <alignment horizontal="center"/>
      <protection locked="0"/>
    </xf>
    <xf numFmtId="0" fontId="78" fillId="0" borderId="0" xfId="52" applyFont="1" applyFill="1" applyAlignment="1" applyProtection="1">
      <alignment horizontal="center"/>
      <protection/>
    </xf>
    <xf numFmtId="0" fontId="78" fillId="0" borderId="0" xfId="52" applyFont="1" applyFill="1" applyAlignment="1" applyProtection="1">
      <alignment horizontal="center"/>
      <protection locked="0"/>
    </xf>
    <xf numFmtId="49" fontId="6" fillId="0" borderId="10" xfId="0" applyNumberFormat="1" applyFont="1" applyBorder="1" applyAlignment="1" applyProtection="1">
      <alignment horizontal="center" vertical="center"/>
      <protection/>
    </xf>
    <xf numFmtId="0" fontId="74" fillId="0" borderId="14" xfId="0" applyFont="1" applyBorder="1" applyAlignment="1">
      <alignment/>
    </xf>
    <xf numFmtId="0" fontId="84" fillId="0" borderId="14" xfId="0" applyFont="1" applyBorder="1" applyAlignment="1">
      <alignment horizontal="center" vertical="center"/>
    </xf>
    <xf numFmtId="0" fontId="74" fillId="0" borderId="0" xfId="0" applyFont="1" applyBorder="1" applyAlignment="1">
      <alignment horizontal="left" vertical="center"/>
    </xf>
    <xf numFmtId="0" fontId="74" fillId="0" borderId="0" xfId="0" applyFont="1" applyBorder="1" applyAlignment="1">
      <alignment/>
    </xf>
    <xf numFmtId="0" fontId="84" fillId="0" borderId="22" xfId="0" applyFont="1" applyBorder="1" applyAlignment="1">
      <alignment vertical="center"/>
    </xf>
    <xf numFmtId="0" fontId="84" fillId="0" borderId="14" xfId="0" applyFont="1" applyBorder="1" applyAlignment="1">
      <alignment vertical="center"/>
    </xf>
    <xf numFmtId="49" fontId="6" fillId="0" borderId="0" xfId="0" applyNumberFormat="1" applyFont="1" applyBorder="1" applyAlignment="1" applyProtection="1">
      <alignment horizontal="center" vertical="center"/>
      <protection locked="0"/>
    </xf>
    <xf numFmtId="49" fontId="6" fillId="0" borderId="0" xfId="0" applyNumberFormat="1" applyFont="1" applyBorder="1" applyAlignment="1">
      <alignment horizontal="left" vertical="center"/>
    </xf>
    <xf numFmtId="49" fontId="6" fillId="0" borderId="0"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right" vertical="center"/>
      <protection/>
    </xf>
    <xf numFmtId="0" fontId="73" fillId="0" borderId="19" xfId="0" applyFont="1" applyBorder="1" applyAlignment="1">
      <alignment horizontal="left" vertical="center"/>
    </xf>
    <xf numFmtId="0" fontId="75" fillId="0" borderId="12" xfId="0" applyFont="1" applyBorder="1" applyAlignment="1">
      <alignment horizontal="center" vertical="center"/>
    </xf>
    <xf numFmtId="49" fontId="6" fillId="0" borderId="14" xfId="0" applyNumberFormat="1" applyFont="1" applyBorder="1" applyAlignment="1" applyProtection="1">
      <alignment horizontal="center"/>
      <protection/>
    </xf>
    <xf numFmtId="49" fontId="6" fillId="0" borderId="0" xfId="0" applyNumberFormat="1" applyFont="1" applyBorder="1" applyAlignment="1">
      <alignment/>
    </xf>
    <xf numFmtId="0" fontId="70" fillId="0" borderId="0" xfId="0" applyFont="1" applyBorder="1" applyAlignment="1">
      <alignment vertical="center"/>
    </xf>
    <xf numFmtId="49" fontId="6" fillId="0" borderId="0" xfId="0" applyNumberFormat="1" applyFont="1" applyBorder="1" applyAlignment="1" applyProtection="1">
      <alignment horizontal="center"/>
      <protection/>
    </xf>
    <xf numFmtId="49" fontId="6" fillId="0" borderId="18" xfId="0" applyNumberFormat="1" applyFont="1" applyBorder="1" applyAlignment="1">
      <alignment/>
    </xf>
    <xf numFmtId="49" fontId="4" fillId="0" borderId="10" xfId="0" applyNumberFormat="1" applyFont="1" applyBorder="1" applyAlignment="1">
      <alignment vertical="center"/>
    </xf>
    <xf numFmtId="49" fontId="4" fillId="0" borderId="10" xfId="0" applyNumberFormat="1" applyFont="1" applyBorder="1" applyAlignment="1">
      <alignment horizontal="center" vertical="center"/>
    </xf>
    <xf numFmtId="0" fontId="75" fillId="0" borderId="0" xfId="0" applyFont="1" applyAlignment="1">
      <alignment/>
    </xf>
    <xf numFmtId="0" fontId="74" fillId="0" borderId="0" xfId="0" applyFont="1" applyBorder="1" applyAlignment="1" applyProtection="1">
      <alignment/>
      <protection locked="0"/>
    </xf>
    <xf numFmtId="0" fontId="85" fillId="0" borderId="0" xfId="0" applyFont="1" applyBorder="1" applyAlignment="1" applyProtection="1">
      <alignment horizontal="center" vertical="center"/>
      <protection locked="0"/>
    </xf>
    <xf numFmtId="0" fontId="85" fillId="0" borderId="12" xfId="0" applyFont="1" applyBorder="1" applyAlignment="1" applyProtection="1">
      <alignment horizontal="center" vertical="center"/>
      <protection locked="0"/>
    </xf>
    <xf numFmtId="0" fontId="85" fillId="0" borderId="0" xfId="0" applyFont="1" applyBorder="1" applyAlignment="1">
      <alignment horizontal="left" vertical="center"/>
    </xf>
    <xf numFmtId="0" fontId="74" fillId="0" borderId="0" xfId="0" applyFont="1" applyBorder="1" applyAlignment="1">
      <alignment/>
    </xf>
    <xf numFmtId="0" fontId="70" fillId="0" borderId="0" xfId="0" applyFont="1" applyBorder="1" applyAlignment="1" applyProtection="1">
      <alignment horizontal="center" vertical="center"/>
      <protection locked="0"/>
    </xf>
    <xf numFmtId="0" fontId="75" fillId="0" borderId="12" xfId="0" applyFont="1" applyBorder="1" applyAlignment="1">
      <alignment horizontal="center" vertical="center"/>
    </xf>
    <xf numFmtId="0" fontId="73" fillId="0" borderId="19" xfId="0" applyFont="1" applyBorder="1" applyAlignment="1">
      <alignment horizontal="center"/>
    </xf>
    <xf numFmtId="0" fontId="71" fillId="0" borderId="19" xfId="0" applyFont="1" applyBorder="1" applyAlignment="1" applyProtection="1">
      <alignment horizontal="center" vertical="center"/>
      <protection locked="0"/>
    </xf>
    <xf numFmtId="49" fontId="74" fillId="0" borderId="14" xfId="0" applyNumberFormat="1" applyFont="1" applyBorder="1" applyAlignment="1" applyProtection="1">
      <alignment horizontal="center" wrapText="1"/>
      <protection locked="0"/>
    </xf>
    <xf numFmtId="0" fontId="74" fillId="0" borderId="14" xfId="0" applyFont="1" applyBorder="1" applyAlignment="1" applyProtection="1">
      <alignment horizontal="center" wrapText="1"/>
      <protection locked="0"/>
    </xf>
    <xf numFmtId="0" fontId="74" fillId="0" borderId="23" xfId="0" applyFont="1" applyBorder="1" applyAlignment="1" applyProtection="1">
      <alignment horizontal="center" wrapText="1"/>
      <protection locked="0"/>
    </xf>
    <xf numFmtId="0" fontId="74" fillId="0" borderId="14" xfId="0" applyFont="1" applyBorder="1" applyAlignment="1" applyProtection="1">
      <alignment horizontal="center"/>
      <protection locked="0"/>
    </xf>
    <xf numFmtId="0" fontId="86" fillId="0" borderId="24" xfId="0" applyFont="1" applyBorder="1" applyAlignment="1" applyProtection="1">
      <alignment horizontal="center" vertical="center"/>
      <protection locked="0"/>
    </xf>
    <xf numFmtId="0" fontId="86" fillId="0" borderId="25" xfId="0" applyFont="1" applyBorder="1" applyAlignment="1" applyProtection="1">
      <alignment horizontal="center" vertical="center"/>
      <protection locked="0"/>
    </xf>
    <xf numFmtId="0" fontId="75" fillId="0" borderId="0" xfId="0" applyFont="1" applyAlignment="1">
      <alignment horizontal="center"/>
    </xf>
    <xf numFmtId="49" fontId="74" fillId="0" borderId="23" xfId="0" applyNumberFormat="1" applyFont="1" applyBorder="1" applyAlignment="1" applyProtection="1">
      <alignment horizontal="center" wrapText="1"/>
      <protection locked="0"/>
    </xf>
    <xf numFmtId="0" fontId="74" fillId="0" borderId="23" xfId="0" applyFont="1" applyBorder="1" applyAlignment="1" applyProtection="1">
      <alignment horizontal="center" wrapText="1" shrinkToFit="1"/>
      <protection locked="0"/>
    </xf>
    <xf numFmtId="0" fontId="0" fillId="0" borderId="23" xfId="0" applyBorder="1" applyAlignment="1" applyProtection="1">
      <alignment horizontal="center" wrapText="1" shrinkToFit="1"/>
      <protection locked="0"/>
    </xf>
    <xf numFmtId="0" fontId="70" fillId="0" borderId="23" xfId="0" applyFont="1" applyBorder="1" applyAlignment="1" applyProtection="1">
      <alignment horizontal="center" wrapText="1"/>
      <protection locked="0"/>
    </xf>
    <xf numFmtId="0" fontId="84" fillId="0" borderId="14" xfId="0" applyFont="1" applyBorder="1" applyAlignment="1">
      <alignment horizontal="center" vertical="center"/>
    </xf>
    <xf numFmtId="0" fontId="84" fillId="0" borderId="26" xfId="0" applyFont="1" applyBorder="1" applyAlignment="1">
      <alignment horizontal="center" vertical="center"/>
    </xf>
    <xf numFmtId="0" fontId="75" fillId="0" borderId="0" xfId="0" applyFont="1" applyAlignment="1">
      <alignment horizontal="center" vertical="center"/>
    </xf>
    <xf numFmtId="0" fontId="71" fillId="0" borderId="18" xfId="0" applyFont="1" applyBorder="1" applyAlignment="1">
      <alignment horizontal="center" vertical="center"/>
    </xf>
    <xf numFmtId="0" fontId="71" fillId="0" borderId="10" xfId="0" applyFont="1" applyBorder="1" applyAlignment="1">
      <alignment horizontal="center" vertical="center"/>
    </xf>
    <xf numFmtId="0" fontId="71" fillId="0" borderId="11" xfId="0" applyFont="1" applyBorder="1" applyAlignment="1">
      <alignment horizontal="center" vertical="center"/>
    </xf>
    <xf numFmtId="0" fontId="74" fillId="0" borderId="23" xfId="0" applyFont="1" applyBorder="1" applyAlignment="1" applyProtection="1">
      <alignment horizontal="center"/>
      <protection locked="0"/>
    </xf>
    <xf numFmtId="0" fontId="75" fillId="0" borderId="12" xfId="0" applyFont="1" applyBorder="1" applyAlignment="1">
      <alignment horizontal="center" vertical="top"/>
    </xf>
    <xf numFmtId="0" fontId="74" fillId="0" borderId="12" xfId="0" applyFont="1" applyBorder="1" applyAlignment="1">
      <alignment horizontal="center" vertical="top"/>
    </xf>
    <xf numFmtId="0" fontId="3" fillId="0" borderId="0" xfId="0" applyFont="1" applyBorder="1" applyAlignment="1">
      <alignment vertical="center"/>
    </xf>
    <xf numFmtId="0" fontId="0" fillId="0" borderId="0" xfId="0" applyBorder="1" applyAlignment="1">
      <alignment vertical="center"/>
    </xf>
    <xf numFmtId="49" fontId="6" fillId="0" borderId="11"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79" fillId="0" borderId="21" xfId="0" applyFont="1" applyBorder="1" applyAlignment="1" applyProtection="1">
      <alignment horizontal="center" vertical="center"/>
      <protection locked="0"/>
    </xf>
    <xf numFmtId="49" fontId="7" fillId="0" borderId="27"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21" xfId="0" applyNumberFormat="1" applyFont="1" applyBorder="1" applyAlignment="1" applyProtection="1">
      <alignment horizontal="center" vertical="center"/>
      <protection locked="0"/>
    </xf>
    <xf numFmtId="0" fontId="79" fillId="0" borderId="11" xfId="0" applyFont="1" applyBorder="1" applyAlignment="1" applyProtection="1">
      <alignment horizontal="center" vertical="center"/>
      <protection locked="0"/>
    </xf>
    <xf numFmtId="0" fontId="73" fillId="0" borderId="14" xfId="0" applyFont="1" applyBorder="1" applyAlignment="1">
      <alignment horizontal="left"/>
    </xf>
    <xf numFmtId="0" fontId="73" fillId="0" borderId="10" xfId="0" applyFont="1" applyBorder="1" applyAlignment="1">
      <alignment horizontal="left"/>
    </xf>
    <xf numFmtId="0" fontId="79" fillId="0" borderId="10" xfId="0" applyFont="1" applyBorder="1" applyAlignment="1" applyProtection="1">
      <alignment horizontal="center"/>
      <protection locked="0"/>
    </xf>
    <xf numFmtId="49" fontId="12" fillId="0" borderId="14" xfId="0" applyNumberFormat="1" applyFont="1" applyBorder="1" applyAlignment="1" applyProtection="1">
      <alignment horizontal="center" vertical="center"/>
      <protection locked="0"/>
    </xf>
    <xf numFmtId="0" fontId="79" fillId="0" borderId="14" xfId="0" applyFont="1" applyBorder="1" applyAlignment="1" applyProtection="1">
      <alignment horizontal="center"/>
      <protection locked="0"/>
    </xf>
    <xf numFmtId="49" fontId="6" fillId="0" borderId="24" xfId="0" applyNumberFormat="1" applyFont="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0" fontId="11" fillId="0" borderId="21" xfId="45"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82" fillId="0" borderId="21" xfId="0" applyFont="1" applyBorder="1" applyAlignment="1" applyProtection="1">
      <alignment horizontal="center" vertical="center"/>
      <protection locked="0"/>
    </xf>
    <xf numFmtId="49" fontId="14" fillId="0" borderId="11" xfId="45" applyNumberFormat="1" applyFont="1" applyBorder="1" applyAlignment="1" applyProtection="1">
      <alignment horizontal="center" vertical="center"/>
      <protection locked="0"/>
    </xf>
    <xf numFmtId="49" fontId="14" fillId="0" borderId="21" xfId="45" applyNumberFormat="1" applyFont="1" applyBorder="1" applyAlignment="1" applyProtection="1">
      <alignment horizontal="center" vertical="center"/>
      <protection locked="0"/>
    </xf>
    <xf numFmtId="49" fontId="15" fillId="0" borderId="11" xfId="0" applyNumberFormat="1" applyFont="1" applyBorder="1" applyAlignment="1" applyProtection="1">
      <alignment horizontal="center" vertical="center"/>
      <protection locked="0"/>
    </xf>
    <xf numFmtId="49" fontId="15" fillId="0" borderId="21" xfId="0" applyNumberFormat="1" applyFont="1" applyBorder="1" applyAlignment="1" applyProtection="1">
      <alignment horizontal="center" vertical="center"/>
      <protection locked="0"/>
    </xf>
    <xf numFmtId="49" fontId="15" fillId="0" borderId="28" xfId="0" applyNumberFormat="1" applyFont="1" applyBorder="1" applyAlignment="1" applyProtection="1">
      <alignment horizontal="center" vertical="center"/>
      <protection locked="0"/>
    </xf>
    <xf numFmtId="49" fontId="15" fillId="0" borderId="27" xfId="0" applyNumberFormat="1" applyFont="1" applyBorder="1" applyAlignment="1" applyProtection="1">
      <alignment horizontal="center" vertical="center"/>
      <protection locked="0"/>
    </xf>
    <xf numFmtId="0" fontId="79" fillId="0" borderId="27" xfId="0" applyFont="1" applyBorder="1" applyAlignment="1" applyProtection="1">
      <alignment horizontal="center" vertical="center"/>
      <protection locked="0"/>
    </xf>
    <xf numFmtId="14" fontId="74" fillId="0" borderId="14" xfId="0" applyNumberFormat="1" applyFont="1" applyBorder="1" applyAlignment="1" applyProtection="1">
      <alignment horizontal="center" vertical="center"/>
      <protection locked="0"/>
    </xf>
    <xf numFmtId="0" fontId="74" fillId="0" borderId="14" xfId="0" applyFont="1" applyBorder="1" applyAlignment="1" applyProtection="1">
      <alignment horizontal="center" vertical="center"/>
      <protection locked="0"/>
    </xf>
    <xf numFmtId="0" fontId="74" fillId="0" borderId="29" xfId="0" applyFont="1" applyBorder="1" applyAlignment="1">
      <alignment horizontal="center" vertical="center"/>
    </xf>
    <xf numFmtId="0" fontId="74" fillId="0" borderId="30" xfId="0" applyFont="1" applyBorder="1" applyAlignment="1">
      <alignment horizontal="center" vertical="center"/>
    </xf>
    <xf numFmtId="0" fontId="74" fillId="0" borderId="31" xfId="0" applyFont="1" applyBorder="1" applyAlignment="1">
      <alignment horizontal="center" vertical="center"/>
    </xf>
    <xf numFmtId="0" fontId="71" fillId="0" borderId="18" xfId="0" applyFont="1" applyBorder="1" applyAlignment="1" applyProtection="1">
      <alignment horizontal="center" vertical="center"/>
      <protection locked="0"/>
    </xf>
    <xf numFmtId="0" fontId="71" fillId="0" borderId="10" xfId="0" applyFont="1" applyBorder="1" applyAlignment="1" applyProtection="1">
      <alignment horizontal="center" vertical="center"/>
      <protection locked="0"/>
    </xf>
    <xf numFmtId="0" fontId="71" fillId="0" borderId="11" xfId="0" applyFont="1" applyBorder="1" applyAlignment="1" applyProtection="1">
      <alignment horizontal="center" vertical="center"/>
      <protection locked="0"/>
    </xf>
    <xf numFmtId="0" fontId="87" fillId="0" borderId="17" xfId="0" applyFont="1" applyBorder="1" applyAlignment="1">
      <alignment horizontal="center" vertical="center" wrapText="1"/>
    </xf>
    <xf numFmtId="0" fontId="87" fillId="0" borderId="14" xfId="0" applyFont="1" applyBorder="1" applyAlignment="1">
      <alignment horizontal="center" vertical="center"/>
    </xf>
    <xf numFmtId="0" fontId="87" fillId="0" borderId="15" xfId="0" applyFont="1" applyBorder="1" applyAlignment="1">
      <alignment horizontal="center" vertical="center"/>
    </xf>
    <xf numFmtId="0" fontId="85" fillId="0" borderId="18" xfId="0" applyFont="1" applyBorder="1" applyAlignment="1" applyProtection="1">
      <alignment horizontal="center" vertical="center"/>
      <protection locked="0"/>
    </xf>
    <xf numFmtId="0" fontId="85" fillId="0" borderId="10" xfId="0" applyFont="1" applyBorder="1" applyAlignment="1" applyProtection="1">
      <alignment horizontal="center" vertical="center"/>
      <protection locked="0"/>
    </xf>
    <xf numFmtId="0" fontId="85" fillId="0" borderId="11" xfId="0" applyFont="1" applyBorder="1" applyAlignment="1" applyProtection="1">
      <alignment horizontal="center" vertical="center"/>
      <protection locked="0"/>
    </xf>
    <xf numFmtId="49" fontId="6" fillId="0" borderId="18"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79" fillId="0" borderId="18" xfId="0" applyFont="1" applyBorder="1" applyAlignment="1" applyProtection="1">
      <alignment horizontal="center" vertical="center"/>
      <protection locked="0"/>
    </xf>
    <xf numFmtId="0" fontId="79" fillId="0" borderId="10" xfId="0" applyFont="1" applyBorder="1" applyAlignment="1" applyProtection="1">
      <alignment horizontal="center" vertical="center"/>
      <protection locked="0"/>
    </xf>
    <xf numFmtId="0" fontId="71" fillId="0" borderId="18" xfId="0" applyFont="1" applyBorder="1" applyAlignment="1" applyProtection="1">
      <alignment horizontal="center" vertical="center" wrapText="1"/>
      <protection locked="0"/>
    </xf>
    <xf numFmtId="0" fontId="71" fillId="0" borderId="10" xfId="0" applyFont="1" applyBorder="1" applyAlignment="1" applyProtection="1">
      <alignment horizontal="center" vertical="center" wrapText="1"/>
      <protection locked="0"/>
    </xf>
    <xf numFmtId="0" fontId="71" fillId="0" borderId="11" xfId="0" applyFont="1" applyBorder="1" applyAlignment="1" applyProtection="1">
      <alignment horizontal="center" vertical="center" wrapText="1"/>
      <protection locked="0"/>
    </xf>
    <xf numFmtId="0" fontId="74" fillId="0" borderId="14" xfId="0" applyFont="1" applyBorder="1" applyAlignment="1" applyProtection="1">
      <alignment horizontal="center" wrapText="1" shrinkToFit="1"/>
      <protection locked="0"/>
    </xf>
    <xf numFmtId="20" fontId="79" fillId="0" borderId="18" xfId="0" applyNumberFormat="1" applyFont="1" applyBorder="1" applyAlignment="1" applyProtection="1">
      <alignment horizontal="center" vertical="center"/>
      <protection locked="0"/>
    </xf>
    <xf numFmtId="20" fontId="79" fillId="0" borderId="10" xfId="0" applyNumberFormat="1" applyFont="1" applyBorder="1" applyAlignment="1" applyProtection="1">
      <alignment horizontal="center" vertical="center"/>
      <protection locked="0"/>
    </xf>
    <xf numFmtId="20" fontId="79" fillId="0" borderId="11" xfId="0" applyNumberFormat="1" applyFont="1" applyBorder="1" applyAlignment="1" applyProtection="1">
      <alignment horizontal="center" vertical="center"/>
      <protection locked="0"/>
    </xf>
    <xf numFmtId="0" fontId="79" fillId="0" borderId="32" xfId="0" applyFont="1" applyBorder="1" applyAlignment="1" applyProtection="1">
      <alignment horizontal="center" vertical="center"/>
      <protection locked="0"/>
    </xf>
    <xf numFmtId="0" fontId="79" fillId="0" borderId="33" xfId="0" applyFont="1" applyBorder="1" applyAlignment="1" applyProtection="1">
      <alignment horizontal="center" vertical="center"/>
      <protection locked="0"/>
    </xf>
    <xf numFmtId="0" fontId="79" fillId="0" borderId="28" xfId="0" applyFont="1" applyBorder="1" applyAlignment="1" applyProtection="1">
      <alignment horizontal="center" vertical="center"/>
      <protection locked="0"/>
    </xf>
    <xf numFmtId="0" fontId="88" fillId="0" borderId="0" xfId="0" applyFont="1" applyBorder="1" applyAlignment="1">
      <alignment horizontal="left" vertical="center" wrapText="1"/>
    </xf>
    <xf numFmtId="0" fontId="70" fillId="0" borderId="0" xfId="0" applyFont="1" applyBorder="1" applyAlignment="1" applyProtection="1">
      <alignment horizontal="center" vertical="center"/>
      <protection locked="0"/>
    </xf>
    <xf numFmtId="0" fontId="70" fillId="0" borderId="0" xfId="0" applyFont="1" applyBorder="1" applyAlignment="1" applyProtection="1">
      <alignment horizontal="center"/>
      <protection locked="0"/>
    </xf>
    <xf numFmtId="49" fontId="12" fillId="0" borderId="10" xfId="0" applyNumberFormat="1" applyFont="1" applyBorder="1" applyAlignment="1" applyProtection="1">
      <alignment horizontal="center"/>
      <protection locked="0"/>
    </xf>
    <xf numFmtId="49" fontId="12" fillId="0" borderId="10" xfId="0" applyNumberFormat="1" applyFont="1" applyBorder="1" applyAlignment="1" applyProtection="1">
      <alignment horizontal="center" vertical="center"/>
      <protection locked="0"/>
    </xf>
    <xf numFmtId="49" fontId="12" fillId="0" borderId="11" xfId="0" applyNumberFormat="1" applyFont="1" applyBorder="1" applyAlignment="1" applyProtection="1">
      <alignment horizontal="center" vertical="center"/>
      <protection locked="0"/>
    </xf>
    <xf numFmtId="49" fontId="6" fillId="0" borderId="34" xfId="0" applyNumberFormat="1" applyFont="1" applyBorder="1" applyAlignment="1">
      <alignment horizontal="left" vertical="center"/>
    </xf>
    <xf numFmtId="49" fontId="6" fillId="0" borderId="10" xfId="0" applyNumberFormat="1" applyFont="1" applyBorder="1" applyAlignment="1">
      <alignment horizontal="left" vertical="center"/>
    </xf>
    <xf numFmtId="49" fontId="6" fillId="0" borderId="10" xfId="0" applyNumberFormat="1" applyFont="1" applyBorder="1" applyAlignment="1" applyProtection="1">
      <alignment horizontal="right" vertical="center"/>
      <protection/>
    </xf>
    <xf numFmtId="49" fontId="6" fillId="0" borderId="35" xfId="0" applyNumberFormat="1" applyFont="1" applyBorder="1" applyAlignment="1" applyProtection="1">
      <alignment horizontal="right" vertical="center"/>
      <protection/>
    </xf>
    <xf numFmtId="0" fontId="82" fillId="0" borderId="14" xfId="0" applyFont="1" applyBorder="1" applyAlignment="1" applyProtection="1">
      <alignment horizontal="center"/>
      <protection locked="0"/>
    </xf>
    <xf numFmtId="0" fontId="83" fillId="0" borderId="12" xfId="52" applyFont="1" applyBorder="1" applyAlignment="1" applyProtection="1">
      <alignment horizontal="center" vertical="top"/>
      <protection locked="0"/>
    </xf>
    <xf numFmtId="0" fontId="77" fillId="0" borderId="12" xfId="52" applyFont="1" applyBorder="1" applyAlignment="1" applyProtection="1">
      <alignment horizontal="center" vertical="top"/>
      <protection locked="0"/>
    </xf>
    <xf numFmtId="0" fontId="89" fillId="0" borderId="0" xfId="52" applyFont="1" applyAlignment="1" applyProtection="1">
      <alignment horizontal="center"/>
      <protection/>
    </xf>
    <xf numFmtId="0" fontId="74" fillId="0" borderId="0" xfId="0" applyFont="1" applyBorder="1" applyAlignment="1" applyProtection="1">
      <alignment/>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xcel Built-in Normal" xfId="45"/>
    <cellStyle name="Gut" xfId="46"/>
    <cellStyle name="Comma"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8">
    <dxf>
      <font>
        <color theme="1"/>
      </font>
      <fill>
        <patternFill>
          <bgColor rgb="FF7FEE1A"/>
        </patternFill>
      </fill>
    </dxf>
    <dxf>
      <font>
        <color theme="0"/>
      </font>
      <fill>
        <patternFill>
          <bgColor rgb="FFFF0000"/>
        </patternFill>
      </fill>
    </dxf>
    <dxf>
      <fill>
        <patternFill patternType="none">
          <bgColor indexed="65"/>
        </patternFill>
      </fill>
    </dxf>
    <dxf>
      <font>
        <color auto="1"/>
      </font>
      <fill>
        <patternFill>
          <bgColor rgb="FFFFFF00"/>
        </patternFill>
      </fill>
    </dxf>
    <dxf>
      <font>
        <color auto="1"/>
      </font>
      <fill>
        <patternFill>
          <bgColor rgb="FFFFFF00"/>
        </patternFill>
      </fill>
    </dxf>
    <dxf>
      <font>
        <color auto="1"/>
      </font>
      <fill>
        <patternFill>
          <bgColor rgb="FFFFFF00"/>
        </patternFill>
      </fill>
      <border/>
    </dxf>
    <dxf>
      <font>
        <color theme="0"/>
      </font>
      <fill>
        <patternFill>
          <bgColor rgb="FFFF0000"/>
        </patternFill>
      </fill>
      <border/>
    </dxf>
    <dxf>
      <font>
        <color theme="1"/>
      </font>
      <fill>
        <patternFill>
          <bgColor rgb="FF7FEE1A"/>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34</xdr:col>
      <xdr:colOff>104775</xdr:colOff>
      <xdr:row>2</xdr:row>
      <xdr:rowOff>304800</xdr:rowOff>
    </xdr:to>
    <xdr:pic>
      <xdr:nvPicPr>
        <xdr:cNvPr id="1" name="Grafik 2"/>
        <xdr:cNvPicPr preferRelativeResize="1">
          <a:picLocks noChangeAspect="1"/>
        </xdr:cNvPicPr>
      </xdr:nvPicPr>
      <xdr:blipFill>
        <a:blip r:embed="rId1"/>
        <a:stretch>
          <a:fillRect/>
        </a:stretch>
      </xdr:blipFill>
      <xdr:spPr>
        <a:xfrm>
          <a:off x="114300" y="0"/>
          <a:ext cx="54959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I332"/>
  <sheetViews>
    <sheetView tabSelected="1" workbookViewId="0" topLeftCell="A1">
      <selection activeCell="A93" sqref="A93:K93"/>
    </sheetView>
  </sheetViews>
  <sheetFormatPr defaultColWidth="11.421875" defaultRowHeight="15"/>
  <cols>
    <col min="1" max="35" width="2.421875" style="0" customWidth="1"/>
  </cols>
  <sheetData>
    <row r="1" spans="1:35" ht="18">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row>
    <row r="2" spans="1:35" ht="18">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row>
    <row r="3" spans="1:35" ht="34.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row>
    <row r="4" spans="1:35" s="18" customFormat="1" ht="30" customHeight="1">
      <c r="A4" s="145" t="s">
        <v>0</v>
      </c>
      <c r="B4" s="145"/>
      <c r="C4" s="145"/>
      <c r="D4" s="145"/>
      <c r="E4" s="145"/>
      <c r="F4" s="145"/>
      <c r="G4" s="145"/>
      <c r="H4" s="145"/>
      <c r="I4" s="145"/>
      <c r="J4" s="145"/>
      <c r="K4" s="145"/>
      <c r="L4" s="145"/>
      <c r="M4" s="145"/>
      <c r="N4" s="145"/>
      <c r="O4" s="145"/>
      <c r="P4" s="145"/>
      <c r="Q4" s="145"/>
      <c r="R4" s="145"/>
      <c r="S4" s="145"/>
      <c r="T4" s="145"/>
      <c r="U4" s="145"/>
      <c r="V4" s="145"/>
      <c r="W4" s="145"/>
      <c r="X4" s="145"/>
      <c r="Y4" s="149" t="s">
        <v>59</v>
      </c>
      <c r="Z4" s="149"/>
      <c r="AA4" s="149"/>
      <c r="AB4" s="149"/>
      <c r="AC4" s="149"/>
      <c r="AD4" s="149"/>
      <c r="AE4" s="149"/>
      <c r="AF4" s="149"/>
      <c r="AG4" s="149"/>
      <c r="AH4" s="149"/>
      <c r="AI4" s="72"/>
    </row>
    <row r="5" spans="1:35" s="18" customFormat="1" ht="30" customHeight="1">
      <c r="A5" s="146" t="s">
        <v>13</v>
      </c>
      <c r="B5" s="146"/>
      <c r="C5" s="146"/>
      <c r="D5" s="146"/>
      <c r="E5" s="147" t="s">
        <v>46</v>
      </c>
      <c r="F5" s="147"/>
      <c r="G5" s="147"/>
      <c r="H5" s="147"/>
      <c r="I5" s="147"/>
      <c r="J5" s="147"/>
      <c r="K5" s="147"/>
      <c r="L5" s="147"/>
      <c r="M5" s="147"/>
      <c r="N5" s="147"/>
      <c r="O5" s="20"/>
      <c r="P5" s="20"/>
      <c r="Q5" s="20"/>
      <c r="R5" s="20"/>
      <c r="S5" s="20"/>
      <c r="T5" s="20"/>
      <c r="U5" s="20"/>
      <c r="V5" s="20"/>
      <c r="W5" s="17"/>
      <c r="X5" s="17"/>
      <c r="Y5" s="17"/>
      <c r="Z5" s="17"/>
      <c r="AA5" s="20"/>
      <c r="AB5" s="20"/>
      <c r="AC5" s="20"/>
      <c r="AD5" s="20"/>
      <c r="AE5" s="17"/>
      <c r="AF5" s="20"/>
      <c r="AG5" s="20"/>
      <c r="AH5" s="20"/>
      <c r="AI5" s="20"/>
    </row>
    <row r="6" spans="1:35" ht="9.75" customHeight="1">
      <c r="A6" s="15"/>
      <c r="B6" s="15"/>
      <c r="C6" s="15"/>
      <c r="D6" s="15"/>
      <c r="E6" s="16"/>
      <c r="F6" s="21"/>
      <c r="G6" s="16"/>
      <c r="H6" s="16"/>
      <c r="I6" s="16"/>
      <c r="J6" s="16"/>
      <c r="K6" s="16"/>
      <c r="L6" s="16"/>
      <c r="M6" s="16"/>
      <c r="N6" s="16"/>
      <c r="O6" s="16"/>
      <c r="P6" s="16"/>
      <c r="Q6" s="16"/>
      <c r="R6" s="16"/>
      <c r="S6" s="16"/>
      <c r="T6" s="16"/>
      <c r="U6" s="16"/>
      <c r="V6" s="16"/>
      <c r="W6" s="10"/>
      <c r="X6" s="10"/>
      <c r="Y6" s="10"/>
      <c r="Z6" s="10"/>
      <c r="AA6" s="21"/>
      <c r="AB6" s="21"/>
      <c r="AC6" s="21"/>
      <c r="AD6" s="21"/>
      <c r="AE6" s="10"/>
      <c r="AF6" s="21"/>
      <c r="AG6" s="21"/>
      <c r="AH6" s="21"/>
      <c r="AI6" s="21"/>
    </row>
    <row r="7" spans="1:35" ht="30" customHeight="1">
      <c r="A7" s="24" t="s">
        <v>14</v>
      </c>
      <c r="B7" s="25"/>
      <c r="C7" s="26"/>
      <c r="D7" s="26"/>
      <c r="E7" s="26"/>
      <c r="F7" s="27"/>
      <c r="G7" s="27"/>
      <c r="H7" s="148" t="s">
        <v>99</v>
      </c>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row>
    <row r="8" spans="1:35" ht="30" customHeight="1">
      <c r="A8" s="24" t="s">
        <v>14</v>
      </c>
      <c r="B8" s="25"/>
      <c r="C8" s="26"/>
      <c r="D8" s="26"/>
      <c r="E8" s="26"/>
      <c r="F8" s="27"/>
      <c r="G8" s="27"/>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row>
    <row r="9" spans="1:35" ht="30" customHeight="1">
      <c r="A9" s="24" t="s">
        <v>14</v>
      </c>
      <c r="B9" s="25"/>
      <c r="C9" s="26"/>
      <c r="D9" s="26"/>
      <c r="E9" s="26"/>
      <c r="F9" s="27"/>
      <c r="G9" s="27"/>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row>
    <row r="10" spans="1:35" ht="9.75" customHeight="1" thickBot="1">
      <c r="A10" s="100"/>
      <c r="B10" s="101"/>
      <c r="C10" s="26"/>
      <c r="D10" s="26"/>
      <c r="E10" s="26"/>
      <c r="F10" s="27"/>
      <c r="G10" s="27"/>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102"/>
      <c r="AI10" s="102"/>
    </row>
    <row r="11" spans="1:35" ht="30" customHeight="1" thickBot="1">
      <c r="A11" s="150"/>
      <c r="B11" s="151"/>
      <c r="C11" s="197" t="s">
        <v>97</v>
      </c>
      <c r="D11" s="198"/>
      <c r="E11" s="198"/>
      <c r="F11" s="198"/>
      <c r="G11" s="198"/>
      <c r="H11" s="198"/>
      <c r="I11" s="198"/>
      <c r="J11" s="198"/>
      <c r="K11" s="198"/>
      <c r="L11" s="198"/>
      <c r="M11" s="198"/>
      <c r="N11" s="198"/>
      <c r="O11" s="198"/>
      <c r="P11" s="198"/>
      <c r="Q11" s="198"/>
      <c r="R11" s="86"/>
      <c r="S11" s="199" t="s">
        <v>100</v>
      </c>
      <c r="T11" s="199"/>
      <c r="U11" s="199"/>
      <c r="V11" s="199"/>
      <c r="W11" s="199"/>
      <c r="X11" s="199"/>
      <c r="Y11" s="199"/>
      <c r="Z11" s="199"/>
      <c r="AA11" s="199"/>
      <c r="AB11" s="199"/>
      <c r="AC11" s="199"/>
      <c r="AD11" s="199"/>
      <c r="AE11" s="199"/>
      <c r="AF11" s="199"/>
      <c r="AG11" s="200"/>
      <c r="AH11" s="150"/>
      <c r="AI11" s="151"/>
    </row>
    <row r="12" spans="1:35" ht="9.75" customHeight="1">
      <c r="A12" s="93"/>
      <c r="B12" s="93"/>
      <c r="C12" s="94"/>
      <c r="D12" s="94"/>
      <c r="E12" s="94"/>
      <c r="F12" s="94"/>
      <c r="G12" s="94"/>
      <c r="H12" s="94"/>
      <c r="I12" s="94"/>
      <c r="J12" s="94"/>
      <c r="K12" s="94"/>
      <c r="L12" s="94"/>
      <c r="M12" s="94"/>
      <c r="N12" s="94"/>
      <c r="O12" s="94"/>
      <c r="P12" s="94"/>
      <c r="Q12" s="94"/>
      <c r="R12" s="95"/>
      <c r="S12" s="96"/>
      <c r="T12" s="96"/>
      <c r="U12" s="96"/>
      <c r="V12" s="96"/>
      <c r="W12" s="96"/>
      <c r="X12" s="96"/>
      <c r="Y12" s="96"/>
      <c r="Z12" s="96"/>
      <c r="AA12" s="96"/>
      <c r="AB12" s="96"/>
      <c r="AC12" s="96"/>
      <c r="AD12" s="96"/>
      <c r="AE12" s="96"/>
      <c r="AF12" s="96"/>
      <c r="AG12" s="96"/>
      <c r="AH12" s="93"/>
      <c r="AI12" s="93"/>
    </row>
    <row r="13" spans="1:35" ht="30" customHeight="1">
      <c r="A13" s="103" t="s">
        <v>85</v>
      </c>
      <c r="B13" s="104"/>
      <c r="C13" s="104"/>
      <c r="D13" s="104"/>
      <c r="E13" s="104"/>
      <c r="F13" s="104"/>
      <c r="G13" s="104"/>
      <c r="H13" s="104"/>
      <c r="I13" s="104"/>
      <c r="J13" s="104"/>
      <c r="K13" s="104"/>
      <c r="L13" s="104"/>
      <c r="M13" s="104"/>
      <c r="N13" s="104"/>
      <c r="O13" s="105"/>
      <c r="P13" s="195"/>
      <c r="Q13" s="195"/>
      <c r="R13" s="195"/>
      <c r="S13" s="195"/>
      <c r="T13" s="195"/>
      <c r="U13" s="195"/>
      <c r="V13" s="195"/>
      <c r="W13" s="195"/>
      <c r="X13" s="195"/>
      <c r="Y13" s="195"/>
      <c r="Z13" s="195"/>
      <c r="AA13" s="195"/>
      <c r="AB13" s="195"/>
      <c r="AC13" s="195"/>
      <c r="AD13" s="195"/>
      <c r="AE13" s="195"/>
      <c r="AF13" s="195"/>
      <c r="AG13" s="195"/>
      <c r="AH13" s="195"/>
      <c r="AI13" s="196"/>
    </row>
    <row r="14" spans="1:35" ht="9.75" customHeight="1">
      <c r="A14" s="136" t="s">
        <v>15</v>
      </c>
      <c r="B14" s="137"/>
      <c r="C14" s="137"/>
      <c r="D14" s="137"/>
      <c r="E14" s="137"/>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row>
    <row r="15" spans="1:35" ht="20.25">
      <c r="A15" s="139" t="s">
        <v>16</v>
      </c>
      <c r="B15" s="139"/>
      <c r="C15" s="138" t="s">
        <v>17</v>
      </c>
      <c r="D15" s="139"/>
      <c r="E15" s="139"/>
      <c r="F15" s="139"/>
      <c r="G15" s="139"/>
      <c r="H15" s="139"/>
      <c r="I15" s="139"/>
      <c r="J15" s="139"/>
      <c r="K15" s="139"/>
      <c r="L15" s="139"/>
      <c r="M15" s="139"/>
      <c r="N15" s="139" t="s">
        <v>18</v>
      </c>
      <c r="O15" s="139"/>
      <c r="P15" s="139"/>
      <c r="Q15" s="139"/>
      <c r="R15" s="139"/>
      <c r="S15" s="177" t="s">
        <v>19</v>
      </c>
      <c r="T15" s="178"/>
      <c r="U15" s="178"/>
      <c r="V15" s="178"/>
      <c r="W15" s="138"/>
      <c r="X15" s="177" t="s">
        <v>20</v>
      </c>
      <c r="Y15" s="178"/>
      <c r="Z15" s="178"/>
      <c r="AA15" s="178"/>
      <c r="AB15" s="178"/>
      <c r="AC15" s="178"/>
      <c r="AD15" s="178"/>
      <c r="AE15" s="178"/>
      <c r="AF15" s="178"/>
      <c r="AG15" s="178"/>
      <c r="AH15" s="178"/>
      <c r="AI15" s="138"/>
    </row>
    <row r="16" spans="1:35" ht="30" customHeight="1">
      <c r="A16" s="153">
        <v>1</v>
      </c>
      <c r="B16" s="153"/>
      <c r="C16" s="156"/>
      <c r="D16" s="157"/>
      <c r="E16" s="157"/>
      <c r="F16" s="157"/>
      <c r="G16" s="157"/>
      <c r="H16" s="157"/>
      <c r="I16" s="157"/>
      <c r="J16" s="157"/>
      <c r="K16" s="157"/>
      <c r="L16" s="157"/>
      <c r="M16" s="157"/>
      <c r="N16" s="140"/>
      <c r="O16" s="140"/>
      <c r="P16" s="140"/>
      <c r="Q16" s="140"/>
      <c r="R16" s="140"/>
      <c r="S16" s="185"/>
      <c r="T16" s="186"/>
      <c r="U16" s="186"/>
      <c r="V16" s="186"/>
      <c r="W16" s="187"/>
      <c r="X16" s="179"/>
      <c r="Y16" s="180"/>
      <c r="Z16" s="180"/>
      <c r="AA16" s="180"/>
      <c r="AB16" s="180"/>
      <c r="AC16" s="180"/>
      <c r="AD16" s="180"/>
      <c r="AE16" s="180"/>
      <c r="AF16" s="180"/>
      <c r="AG16" s="180"/>
      <c r="AH16" s="180"/>
      <c r="AI16" s="144"/>
    </row>
    <row r="17" spans="1:35" ht="30" customHeight="1">
      <c r="A17" s="154">
        <v>2</v>
      </c>
      <c r="B17" s="154"/>
      <c r="C17" s="142"/>
      <c r="D17" s="143"/>
      <c r="E17" s="143"/>
      <c r="F17" s="143"/>
      <c r="G17" s="143"/>
      <c r="H17" s="143"/>
      <c r="I17" s="143"/>
      <c r="J17" s="143"/>
      <c r="K17" s="143"/>
      <c r="L17" s="143"/>
      <c r="M17" s="143"/>
      <c r="N17" s="140"/>
      <c r="O17" s="140"/>
      <c r="P17" s="140"/>
      <c r="Q17" s="140"/>
      <c r="R17" s="140"/>
      <c r="S17" s="185"/>
      <c r="T17" s="186"/>
      <c r="U17" s="186"/>
      <c r="V17" s="186"/>
      <c r="W17" s="187"/>
      <c r="X17" s="179"/>
      <c r="Y17" s="180"/>
      <c r="Z17" s="180"/>
      <c r="AA17" s="180"/>
      <c r="AB17" s="180"/>
      <c r="AC17" s="180"/>
      <c r="AD17" s="180"/>
      <c r="AE17" s="180"/>
      <c r="AF17" s="180"/>
      <c r="AG17" s="180"/>
      <c r="AH17" s="180"/>
      <c r="AI17" s="144"/>
    </row>
    <row r="18" spans="1:35" ht="30" customHeight="1">
      <c r="A18" s="155">
        <v>3</v>
      </c>
      <c r="B18" s="155"/>
      <c r="C18" s="144"/>
      <c r="D18" s="140"/>
      <c r="E18" s="140"/>
      <c r="F18" s="140"/>
      <c r="G18" s="140"/>
      <c r="H18" s="140"/>
      <c r="I18" s="140"/>
      <c r="J18" s="140"/>
      <c r="K18" s="140"/>
      <c r="L18" s="140"/>
      <c r="M18" s="140"/>
      <c r="N18" s="140"/>
      <c r="O18" s="140"/>
      <c r="P18" s="140"/>
      <c r="Q18" s="140"/>
      <c r="R18" s="140"/>
      <c r="S18" s="185"/>
      <c r="T18" s="186"/>
      <c r="U18" s="186"/>
      <c r="V18" s="186"/>
      <c r="W18" s="187"/>
      <c r="X18" s="179"/>
      <c r="Y18" s="180"/>
      <c r="Z18" s="180"/>
      <c r="AA18" s="180"/>
      <c r="AB18" s="180"/>
      <c r="AC18" s="180"/>
      <c r="AD18" s="180"/>
      <c r="AE18" s="180"/>
      <c r="AF18" s="180"/>
      <c r="AG18" s="180"/>
      <c r="AH18" s="180"/>
      <c r="AI18" s="144"/>
    </row>
    <row r="19" spans="1:35" ht="30" customHeight="1">
      <c r="A19" s="152"/>
      <c r="B19" s="152"/>
      <c r="C19" s="158"/>
      <c r="D19" s="159"/>
      <c r="E19" s="159"/>
      <c r="F19" s="159"/>
      <c r="G19" s="159"/>
      <c r="H19" s="159"/>
      <c r="I19" s="159"/>
      <c r="J19" s="159"/>
      <c r="K19" s="159"/>
      <c r="L19" s="159"/>
      <c r="M19" s="159"/>
      <c r="N19" s="140"/>
      <c r="O19" s="140"/>
      <c r="P19" s="140"/>
      <c r="Q19" s="140"/>
      <c r="R19" s="140"/>
      <c r="S19" s="179"/>
      <c r="T19" s="180"/>
      <c r="U19" s="180"/>
      <c r="V19" s="180"/>
      <c r="W19" s="144"/>
      <c r="X19" s="179"/>
      <c r="Y19" s="180"/>
      <c r="Z19" s="180"/>
      <c r="AA19" s="180"/>
      <c r="AB19" s="180"/>
      <c r="AC19" s="180"/>
      <c r="AD19" s="180"/>
      <c r="AE19" s="180"/>
      <c r="AF19" s="180"/>
      <c r="AG19" s="180"/>
      <c r="AH19" s="180"/>
      <c r="AI19" s="144"/>
    </row>
    <row r="20" spans="1:35" ht="30" customHeight="1">
      <c r="A20" s="152"/>
      <c r="B20" s="152"/>
      <c r="C20" s="158"/>
      <c r="D20" s="159"/>
      <c r="E20" s="159"/>
      <c r="F20" s="159"/>
      <c r="G20" s="159"/>
      <c r="H20" s="159"/>
      <c r="I20" s="159"/>
      <c r="J20" s="159"/>
      <c r="K20" s="159"/>
      <c r="L20" s="159"/>
      <c r="M20" s="159"/>
      <c r="N20" s="140"/>
      <c r="O20" s="140"/>
      <c r="P20" s="140"/>
      <c r="Q20" s="140"/>
      <c r="R20" s="140"/>
      <c r="S20" s="179"/>
      <c r="T20" s="180"/>
      <c r="U20" s="180"/>
      <c r="V20" s="180"/>
      <c r="W20" s="144"/>
      <c r="X20" s="179"/>
      <c r="Y20" s="180"/>
      <c r="Z20" s="180"/>
      <c r="AA20" s="180"/>
      <c r="AB20" s="180"/>
      <c r="AC20" s="180"/>
      <c r="AD20" s="180"/>
      <c r="AE20" s="180"/>
      <c r="AF20" s="180"/>
      <c r="AG20" s="180"/>
      <c r="AH20" s="180"/>
      <c r="AI20" s="144"/>
    </row>
    <row r="21" spans="1:35" ht="30" customHeight="1" thickBot="1">
      <c r="A21" s="141"/>
      <c r="B21" s="141"/>
      <c r="C21" s="160"/>
      <c r="D21" s="161"/>
      <c r="E21" s="161"/>
      <c r="F21" s="161"/>
      <c r="G21" s="161"/>
      <c r="H21" s="161"/>
      <c r="I21" s="161"/>
      <c r="J21" s="161"/>
      <c r="K21" s="161"/>
      <c r="L21" s="161"/>
      <c r="M21" s="161"/>
      <c r="N21" s="162"/>
      <c r="O21" s="162"/>
      <c r="P21" s="162"/>
      <c r="Q21" s="162"/>
      <c r="R21" s="162"/>
      <c r="S21" s="188"/>
      <c r="T21" s="189"/>
      <c r="U21" s="189"/>
      <c r="V21" s="189"/>
      <c r="W21" s="190"/>
      <c r="X21" s="188"/>
      <c r="Y21" s="189"/>
      <c r="Z21" s="189"/>
      <c r="AA21" s="189"/>
      <c r="AB21" s="189"/>
      <c r="AC21" s="189"/>
      <c r="AD21" s="189"/>
      <c r="AE21" s="189"/>
      <c r="AF21" s="189"/>
      <c r="AG21" s="189"/>
      <c r="AH21" s="189"/>
      <c r="AI21" s="190"/>
    </row>
    <row r="22" spans="1:35" ht="19.5" customHeight="1">
      <c r="A22" s="165" t="s">
        <v>83</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7"/>
    </row>
    <row r="23" spans="1:35" ht="33.75" customHeight="1">
      <c r="A23" s="171" t="s">
        <v>84</v>
      </c>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3"/>
    </row>
    <row r="24" ht="9.75" customHeight="1"/>
    <row r="25" spans="1:35" ht="19.5" customHeight="1">
      <c r="A25" s="11" t="s">
        <v>60</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7"/>
    </row>
    <row r="26" spans="1:35" ht="19.5" customHeight="1">
      <c r="A26" s="13" t="s">
        <v>61</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9"/>
    </row>
    <row r="27" spans="1:35" ht="30" customHeight="1">
      <c r="A27" s="130" t="s">
        <v>2</v>
      </c>
      <c r="B27" s="131"/>
      <c r="C27" s="131"/>
      <c r="D27" s="131"/>
      <c r="E27" s="131"/>
      <c r="F27" s="131"/>
      <c r="G27" s="131"/>
      <c r="H27" s="131"/>
      <c r="I27" s="131"/>
      <c r="J27" s="131"/>
      <c r="K27" s="131"/>
      <c r="L27" s="131"/>
      <c r="M27" s="131"/>
      <c r="N27" s="132"/>
      <c r="O27" s="181"/>
      <c r="P27" s="182"/>
      <c r="Q27" s="182"/>
      <c r="R27" s="182"/>
      <c r="S27" s="182"/>
      <c r="T27" s="182"/>
      <c r="U27" s="182"/>
      <c r="V27" s="182"/>
      <c r="W27" s="182"/>
      <c r="X27" s="182"/>
      <c r="Y27" s="182"/>
      <c r="Z27" s="182"/>
      <c r="AA27" s="182"/>
      <c r="AB27" s="182"/>
      <c r="AC27" s="182"/>
      <c r="AD27" s="182"/>
      <c r="AE27" s="182"/>
      <c r="AF27" s="182"/>
      <c r="AG27" s="182"/>
      <c r="AH27" s="182"/>
      <c r="AI27" s="183"/>
    </row>
    <row r="28" spans="1:35" ht="30" customHeight="1">
      <c r="A28" s="130" t="s">
        <v>3</v>
      </c>
      <c r="B28" s="131"/>
      <c r="C28" s="131"/>
      <c r="D28" s="131"/>
      <c r="E28" s="131"/>
      <c r="F28" s="131"/>
      <c r="G28" s="131"/>
      <c r="H28" s="131"/>
      <c r="I28" s="131"/>
      <c r="J28" s="131"/>
      <c r="K28" s="131"/>
      <c r="L28" s="131"/>
      <c r="M28" s="131"/>
      <c r="N28" s="132"/>
      <c r="O28" s="181"/>
      <c r="P28" s="182"/>
      <c r="Q28" s="182"/>
      <c r="R28" s="182"/>
      <c r="S28" s="182"/>
      <c r="T28" s="182"/>
      <c r="U28" s="182"/>
      <c r="V28" s="182"/>
      <c r="W28" s="182"/>
      <c r="X28" s="182"/>
      <c r="Y28" s="182"/>
      <c r="Z28" s="182"/>
      <c r="AA28" s="182"/>
      <c r="AB28" s="182"/>
      <c r="AC28" s="182"/>
      <c r="AD28" s="182"/>
      <c r="AE28" s="182"/>
      <c r="AF28" s="182"/>
      <c r="AG28" s="182"/>
      <c r="AH28" s="182"/>
      <c r="AI28" s="183"/>
    </row>
    <row r="29" spans="1:35" ht="30" customHeight="1">
      <c r="A29" s="14" t="s">
        <v>4</v>
      </c>
      <c r="B29" s="2"/>
      <c r="C29" s="2"/>
      <c r="D29" s="2"/>
      <c r="E29" s="2"/>
      <c r="F29" s="3"/>
      <c r="G29" s="168"/>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70"/>
    </row>
    <row r="30" spans="1:35" ht="30" customHeight="1">
      <c r="A30" s="174"/>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6"/>
    </row>
    <row r="31" spans="1:35" ht="30" customHeight="1">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9"/>
      <c r="Z31" s="109"/>
      <c r="AA31" s="109"/>
      <c r="AB31" s="109"/>
      <c r="AC31" s="109"/>
      <c r="AD31" s="109"/>
      <c r="AE31" s="109"/>
      <c r="AF31" s="109"/>
      <c r="AG31" s="109"/>
      <c r="AH31" s="109"/>
      <c r="AI31" s="109"/>
    </row>
    <row r="32" spans="1:35" ht="30" customHeight="1" thickBot="1">
      <c r="A32" s="69" t="s">
        <v>1</v>
      </c>
      <c r="B32" s="22"/>
      <c r="C32" s="22"/>
      <c r="D32" s="22"/>
      <c r="E32" s="22"/>
      <c r="F32" s="22"/>
      <c r="G32" s="22"/>
      <c r="H32" s="22"/>
      <c r="I32" s="22"/>
      <c r="J32" s="22"/>
      <c r="L32" s="22"/>
      <c r="M32" s="22"/>
      <c r="N32" s="22"/>
      <c r="O32" s="22"/>
      <c r="P32" s="22"/>
      <c r="Q32" s="22"/>
      <c r="R32" s="22"/>
      <c r="S32" s="22"/>
      <c r="T32" s="22"/>
      <c r="U32" s="22"/>
      <c r="V32" s="22"/>
      <c r="W32" s="22"/>
      <c r="X32" s="22"/>
      <c r="Y32" s="114"/>
      <c r="Z32" s="114"/>
      <c r="AA32" s="114"/>
      <c r="AB32" s="114"/>
      <c r="AC32" s="114"/>
      <c r="AD32" s="114"/>
      <c r="AE32" s="114"/>
      <c r="AF32" s="114"/>
      <c r="AG32" s="114"/>
      <c r="AH32" s="114"/>
      <c r="AI32" s="114"/>
    </row>
    <row r="33" spans="1:35" ht="30" customHeight="1">
      <c r="A33" s="133"/>
      <c r="B33" s="133"/>
      <c r="C33" s="133"/>
      <c r="D33" s="133"/>
      <c r="E33" s="133"/>
      <c r="F33" s="133"/>
      <c r="G33" s="133"/>
      <c r="H33" s="133"/>
      <c r="I33" s="133"/>
      <c r="J33" s="133"/>
      <c r="K33" s="133"/>
      <c r="L33" s="133"/>
      <c r="M33" s="133"/>
      <c r="N33" s="133"/>
      <c r="O33" s="133"/>
      <c r="Q33" s="118"/>
      <c r="R33" s="118"/>
      <c r="S33" s="118"/>
      <c r="T33" s="118"/>
      <c r="U33" s="118"/>
      <c r="V33" s="118"/>
      <c r="W33" s="118"/>
      <c r="X33" s="19"/>
      <c r="Y33" s="116"/>
      <c r="Z33" s="116"/>
      <c r="AA33" s="116"/>
      <c r="AB33" s="111"/>
      <c r="AC33" s="184"/>
      <c r="AD33" s="184"/>
      <c r="AE33" s="184"/>
      <c r="AF33" s="184"/>
      <c r="AG33" s="184"/>
      <c r="AH33" s="184"/>
      <c r="AI33" s="184"/>
    </row>
    <row r="34" spans="1:35" ht="15" customHeight="1">
      <c r="A34" s="113" t="s">
        <v>7</v>
      </c>
      <c r="B34" s="113"/>
      <c r="C34" s="113"/>
      <c r="D34" s="113"/>
      <c r="E34" s="113"/>
      <c r="F34" s="113"/>
      <c r="G34" s="113"/>
      <c r="H34" s="113"/>
      <c r="I34" s="113"/>
      <c r="J34" s="113"/>
      <c r="K34" s="113"/>
      <c r="L34" s="113"/>
      <c r="M34" s="113"/>
      <c r="N34" s="113"/>
      <c r="O34" s="113"/>
      <c r="P34" s="30"/>
      <c r="Q34" s="113" t="s">
        <v>9</v>
      </c>
      <c r="R34" s="113"/>
      <c r="S34" s="113"/>
      <c r="T34" s="113"/>
      <c r="U34" s="113"/>
      <c r="V34" s="113"/>
      <c r="W34" s="113"/>
      <c r="X34" s="30"/>
      <c r="Y34" s="134" t="s">
        <v>10</v>
      </c>
      <c r="Z34" s="134"/>
      <c r="AA34" s="134"/>
      <c r="AB34" s="31"/>
      <c r="AC34" s="134" t="s">
        <v>11</v>
      </c>
      <c r="AD34" s="134"/>
      <c r="AE34" s="134"/>
      <c r="AF34" s="134"/>
      <c r="AG34" s="134"/>
      <c r="AH34" s="134"/>
      <c r="AI34" s="134"/>
    </row>
    <row r="35" spans="1:35" ht="30" customHeight="1">
      <c r="A35" s="116"/>
      <c r="B35" s="116"/>
      <c r="C35" s="116"/>
      <c r="D35" s="116"/>
      <c r="E35" s="116"/>
      <c r="F35" s="116"/>
      <c r="G35" s="116"/>
      <c r="H35" s="20"/>
      <c r="I35" s="116"/>
      <c r="J35" s="116"/>
      <c r="K35" s="116"/>
      <c r="L35" s="116"/>
      <c r="M35" s="116"/>
      <c r="N35" s="116"/>
      <c r="O35" s="116"/>
      <c r="P35" s="20"/>
      <c r="Q35" s="116"/>
      <c r="R35" s="116"/>
      <c r="S35" s="116"/>
      <c r="T35" s="116"/>
      <c r="U35" s="116"/>
      <c r="V35" s="116"/>
      <c r="W35" s="116"/>
      <c r="X35" s="116"/>
      <c r="Y35" s="20"/>
      <c r="Z35" s="117"/>
      <c r="AA35" s="117"/>
      <c r="AB35" s="117"/>
      <c r="AC35" s="117"/>
      <c r="AD35" s="117"/>
      <c r="AE35" s="117"/>
      <c r="AF35" s="117"/>
      <c r="AG35" s="117"/>
      <c r="AH35" s="117"/>
      <c r="AI35" s="117"/>
    </row>
    <row r="36" spans="1:35" ht="15" customHeight="1">
      <c r="A36" s="113" t="s">
        <v>93</v>
      </c>
      <c r="B36" s="113"/>
      <c r="C36" s="113"/>
      <c r="D36" s="113"/>
      <c r="E36" s="113"/>
      <c r="F36" s="113"/>
      <c r="G36" s="113"/>
      <c r="H36" s="32"/>
      <c r="I36" s="129" t="s">
        <v>91</v>
      </c>
      <c r="J36" s="129"/>
      <c r="K36" s="129"/>
      <c r="L36" s="129"/>
      <c r="M36" s="129"/>
      <c r="N36" s="129"/>
      <c r="O36" s="129"/>
      <c r="P36" s="32"/>
      <c r="Q36" s="113" t="s">
        <v>12</v>
      </c>
      <c r="R36" s="113"/>
      <c r="S36" s="113"/>
      <c r="T36" s="113"/>
      <c r="U36" s="113"/>
      <c r="V36" s="113"/>
      <c r="W36" s="113"/>
      <c r="X36" s="113"/>
      <c r="Y36" s="33"/>
      <c r="Z36" s="129" t="s">
        <v>105</v>
      </c>
      <c r="AA36" s="129"/>
      <c r="AB36" s="129"/>
      <c r="AC36" s="129"/>
      <c r="AD36" s="129"/>
      <c r="AE36" s="129"/>
      <c r="AF36" s="129"/>
      <c r="AG36" s="129"/>
      <c r="AH36" s="129"/>
      <c r="AI36" s="129"/>
    </row>
    <row r="37" spans="1:35" ht="9.75" customHeight="1">
      <c r="A37" s="75"/>
      <c r="B37" s="75"/>
      <c r="C37" s="75"/>
      <c r="D37" s="75"/>
      <c r="E37" s="75"/>
      <c r="F37" s="75"/>
      <c r="G37" s="75"/>
      <c r="H37" s="32"/>
      <c r="I37" s="74"/>
      <c r="J37" s="74"/>
      <c r="K37" s="74"/>
      <c r="L37" s="74"/>
      <c r="M37" s="74"/>
      <c r="N37" s="74"/>
      <c r="O37" s="74"/>
      <c r="P37" s="32"/>
      <c r="Q37" s="75"/>
      <c r="R37" s="75"/>
      <c r="S37" s="75"/>
      <c r="T37" s="75"/>
      <c r="U37" s="75"/>
      <c r="V37" s="75"/>
      <c r="W37" s="75"/>
      <c r="X37" s="75"/>
      <c r="Y37" s="33"/>
      <c r="Z37" s="74"/>
      <c r="AA37" s="74"/>
      <c r="AB37" s="74"/>
      <c r="AC37" s="74"/>
      <c r="AD37" s="74"/>
      <c r="AE37" s="74"/>
      <c r="AF37" s="74"/>
      <c r="AG37" s="74"/>
      <c r="AH37" s="74"/>
      <c r="AI37" s="74"/>
    </row>
    <row r="38" spans="1:35" ht="30" customHeight="1" thickBot="1">
      <c r="A38" s="69" t="s">
        <v>1</v>
      </c>
      <c r="B38" s="22"/>
      <c r="C38" s="22"/>
      <c r="D38" s="22"/>
      <c r="E38" s="22"/>
      <c r="F38" s="22"/>
      <c r="G38" s="22"/>
      <c r="H38" s="22"/>
      <c r="I38" s="22"/>
      <c r="J38" s="22"/>
      <c r="L38" s="22"/>
      <c r="M38" s="22"/>
      <c r="N38" s="22"/>
      <c r="O38" s="22"/>
      <c r="P38" s="22"/>
      <c r="Q38" s="22"/>
      <c r="R38" s="22"/>
      <c r="S38" s="22"/>
      <c r="T38" s="22"/>
      <c r="U38" s="22"/>
      <c r="V38" s="22"/>
      <c r="W38" s="22"/>
      <c r="X38" s="22"/>
      <c r="Y38" s="115"/>
      <c r="Z38" s="115"/>
      <c r="AA38" s="115"/>
      <c r="AB38" s="115"/>
      <c r="AC38" s="115"/>
      <c r="AD38" s="115"/>
      <c r="AE38" s="115"/>
      <c r="AF38" s="115"/>
      <c r="AG38" s="115"/>
      <c r="AH38" s="115"/>
      <c r="AI38" s="115"/>
    </row>
    <row r="39" spans="1:35" ht="30" customHeight="1">
      <c r="A39" s="133"/>
      <c r="B39" s="133"/>
      <c r="C39" s="133"/>
      <c r="D39" s="133"/>
      <c r="E39" s="133"/>
      <c r="F39" s="133"/>
      <c r="G39" s="133"/>
      <c r="H39" s="133"/>
      <c r="I39" s="133"/>
      <c r="J39" s="133"/>
      <c r="K39" s="133"/>
      <c r="L39" s="133"/>
      <c r="M39" s="133"/>
      <c r="N39" s="133"/>
      <c r="O39" s="133"/>
      <c r="Q39" s="118"/>
      <c r="R39" s="118"/>
      <c r="S39" s="118"/>
      <c r="T39" s="118"/>
      <c r="U39" s="118"/>
      <c r="V39" s="118"/>
      <c r="W39" s="118"/>
      <c r="X39" s="19"/>
      <c r="Y39" s="123"/>
      <c r="Z39" s="123"/>
      <c r="AA39" s="123"/>
      <c r="AB39" s="28"/>
      <c r="AC39" s="124"/>
      <c r="AD39" s="124"/>
      <c r="AE39" s="124"/>
      <c r="AF39" s="124"/>
      <c r="AG39" s="124"/>
      <c r="AH39" s="124"/>
      <c r="AI39" s="124"/>
    </row>
    <row r="40" spans="1:35" ht="15" customHeight="1">
      <c r="A40" s="113" t="s">
        <v>7</v>
      </c>
      <c r="B40" s="113"/>
      <c r="C40" s="113"/>
      <c r="D40" s="113"/>
      <c r="E40" s="113"/>
      <c r="F40" s="113"/>
      <c r="G40" s="113"/>
      <c r="H40" s="113"/>
      <c r="I40" s="113"/>
      <c r="J40" s="113"/>
      <c r="K40" s="113"/>
      <c r="L40" s="113"/>
      <c r="M40" s="113"/>
      <c r="N40" s="113"/>
      <c r="O40" s="113"/>
      <c r="P40" s="30"/>
      <c r="Q40" s="113" t="s">
        <v>9</v>
      </c>
      <c r="R40" s="113"/>
      <c r="S40" s="113"/>
      <c r="T40" s="113"/>
      <c r="U40" s="113"/>
      <c r="V40" s="113"/>
      <c r="W40" s="113"/>
      <c r="X40" s="30"/>
      <c r="Y40" s="134" t="s">
        <v>10</v>
      </c>
      <c r="Z40" s="134"/>
      <c r="AA40" s="134"/>
      <c r="AB40" s="31"/>
      <c r="AC40" s="134" t="s">
        <v>11</v>
      </c>
      <c r="AD40" s="134"/>
      <c r="AE40" s="134"/>
      <c r="AF40" s="134"/>
      <c r="AG40" s="134"/>
      <c r="AH40" s="134"/>
      <c r="AI40" s="134"/>
    </row>
    <row r="41" spans="1:35" ht="30" customHeight="1">
      <c r="A41" s="116"/>
      <c r="B41" s="116"/>
      <c r="C41" s="116"/>
      <c r="D41" s="116"/>
      <c r="E41" s="116"/>
      <c r="F41" s="116"/>
      <c r="G41" s="116"/>
      <c r="H41" s="20"/>
      <c r="I41" s="116"/>
      <c r="J41" s="116"/>
      <c r="K41" s="116"/>
      <c r="L41" s="116"/>
      <c r="M41" s="116"/>
      <c r="N41" s="116"/>
      <c r="O41" s="116"/>
      <c r="P41" s="20"/>
      <c r="Q41" s="116"/>
      <c r="R41" s="116"/>
      <c r="S41" s="116"/>
      <c r="T41" s="116"/>
      <c r="U41" s="116"/>
      <c r="V41" s="116"/>
      <c r="W41" s="116"/>
      <c r="X41" s="116"/>
      <c r="Y41" s="20"/>
      <c r="Z41" s="117"/>
      <c r="AA41" s="117"/>
      <c r="AB41" s="117"/>
      <c r="AC41" s="117"/>
      <c r="AD41" s="117"/>
      <c r="AE41" s="117"/>
      <c r="AF41" s="117"/>
      <c r="AG41" s="117"/>
      <c r="AH41" s="117"/>
      <c r="AI41" s="117"/>
    </row>
    <row r="42" spans="1:35" ht="15" customHeight="1">
      <c r="A42" s="113" t="s">
        <v>93</v>
      </c>
      <c r="B42" s="113"/>
      <c r="C42" s="113"/>
      <c r="D42" s="113"/>
      <c r="E42" s="113"/>
      <c r="F42" s="113"/>
      <c r="G42" s="113"/>
      <c r="H42" s="32"/>
      <c r="I42" s="129" t="s">
        <v>92</v>
      </c>
      <c r="J42" s="129"/>
      <c r="K42" s="129"/>
      <c r="L42" s="129"/>
      <c r="M42" s="129"/>
      <c r="N42" s="129"/>
      <c r="O42" s="129"/>
      <c r="P42" s="32"/>
      <c r="Q42" s="113" t="s">
        <v>12</v>
      </c>
      <c r="R42" s="113"/>
      <c r="S42" s="113"/>
      <c r="T42" s="113"/>
      <c r="U42" s="113"/>
      <c r="V42" s="113"/>
      <c r="W42" s="113"/>
      <c r="X42" s="113"/>
      <c r="Y42" s="33"/>
      <c r="Z42" s="129" t="s">
        <v>105</v>
      </c>
      <c r="AA42" s="129"/>
      <c r="AB42" s="129"/>
      <c r="AC42" s="129"/>
      <c r="AD42" s="129"/>
      <c r="AE42" s="129"/>
      <c r="AF42" s="129"/>
      <c r="AG42" s="129"/>
      <c r="AH42" s="129"/>
      <c r="AI42" s="129"/>
    </row>
    <row r="43" spans="1:35" ht="9.75" customHeight="1">
      <c r="A43" s="75"/>
      <c r="B43" s="75"/>
      <c r="C43" s="75"/>
      <c r="D43" s="75"/>
      <c r="E43" s="75"/>
      <c r="F43" s="75"/>
      <c r="G43" s="75"/>
      <c r="H43" s="32"/>
      <c r="I43" s="74"/>
      <c r="J43" s="74"/>
      <c r="K43" s="74"/>
      <c r="L43" s="74"/>
      <c r="M43" s="74"/>
      <c r="N43" s="74"/>
      <c r="O43" s="74"/>
      <c r="P43" s="32"/>
      <c r="Q43" s="75"/>
      <c r="R43" s="75"/>
      <c r="S43" s="75"/>
      <c r="T43" s="75"/>
      <c r="U43" s="75"/>
      <c r="V43" s="75"/>
      <c r="W43" s="75"/>
      <c r="X43" s="75"/>
      <c r="Y43" s="33"/>
      <c r="Z43" s="74"/>
      <c r="AA43" s="74"/>
      <c r="AB43" s="74"/>
      <c r="AC43" s="74"/>
      <c r="AD43" s="74"/>
      <c r="AE43" s="74"/>
      <c r="AF43" s="74"/>
      <c r="AG43" s="74"/>
      <c r="AH43" s="74"/>
      <c r="AI43" s="74"/>
    </row>
    <row r="44" spans="1:35" ht="30" customHeight="1" thickBot="1">
      <c r="A44" s="68" t="s">
        <v>103</v>
      </c>
      <c r="B44" s="23"/>
      <c r="C44" s="23"/>
      <c r="D44" s="23"/>
      <c r="E44" s="23"/>
      <c r="F44" s="23"/>
      <c r="G44" s="23"/>
      <c r="H44" s="23"/>
      <c r="I44" s="23"/>
      <c r="J44" s="23"/>
      <c r="K44" s="23"/>
      <c r="L44" s="23"/>
      <c r="M44" s="23"/>
      <c r="N44" s="23"/>
      <c r="O44" s="23"/>
      <c r="P44" s="23"/>
      <c r="Q44" s="23"/>
      <c r="R44" s="23"/>
      <c r="S44" s="23"/>
      <c r="T44" s="23"/>
      <c r="U44" s="23"/>
      <c r="X44" s="23"/>
      <c r="Y44" s="23"/>
      <c r="Z44" s="23"/>
      <c r="AA44" s="23"/>
      <c r="AB44" s="23"/>
      <c r="AC44" s="23"/>
      <c r="AD44" s="23"/>
      <c r="AE44" s="23"/>
      <c r="AF44" s="23"/>
      <c r="AG44" s="23"/>
      <c r="AH44" s="23"/>
      <c r="AI44" s="23"/>
    </row>
    <row r="45" spans="1:35" ht="30" customHeight="1">
      <c r="A45" s="118"/>
      <c r="B45" s="118"/>
      <c r="C45" s="118"/>
      <c r="D45" s="118"/>
      <c r="E45" s="118"/>
      <c r="F45" s="118"/>
      <c r="G45" s="118"/>
      <c r="I45" s="118"/>
      <c r="J45" s="118"/>
      <c r="K45" s="118"/>
      <c r="L45" s="118"/>
      <c r="M45" s="118"/>
      <c r="N45" s="118"/>
      <c r="O45" s="118"/>
      <c r="Q45" s="126"/>
      <c r="R45" s="126"/>
      <c r="S45" s="126"/>
      <c r="T45" s="126"/>
      <c r="U45" s="126"/>
      <c r="V45" s="126"/>
      <c r="W45" s="126"/>
      <c r="X45" s="19"/>
      <c r="Y45" s="123"/>
      <c r="Z45" s="123"/>
      <c r="AA45" s="123"/>
      <c r="AB45" s="28"/>
      <c r="AC45" s="124"/>
      <c r="AD45" s="125"/>
      <c r="AE45" s="125"/>
      <c r="AF45" s="125"/>
      <c r="AG45" s="125"/>
      <c r="AH45" s="125"/>
      <c r="AI45" s="125"/>
    </row>
    <row r="46" spans="1:35" ht="15" customHeight="1">
      <c r="A46" s="113" t="s">
        <v>7</v>
      </c>
      <c r="B46" s="113"/>
      <c r="C46" s="113"/>
      <c r="D46" s="113"/>
      <c r="E46" s="113"/>
      <c r="F46" s="113"/>
      <c r="G46" s="113"/>
      <c r="H46" s="16"/>
      <c r="I46" s="113" t="s">
        <v>8</v>
      </c>
      <c r="J46" s="113"/>
      <c r="K46" s="113"/>
      <c r="L46" s="113"/>
      <c r="M46" s="113"/>
      <c r="N46" s="113"/>
      <c r="O46" s="113"/>
      <c r="Q46" s="113" t="s">
        <v>9</v>
      </c>
      <c r="R46" s="113"/>
      <c r="S46" s="113"/>
      <c r="T46" s="113"/>
      <c r="U46" s="113"/>
      <c r="V46" s="113"/>
      <c r="W46" s="113"/>
      <c r="Y46" s="113" t="s">
        <v>10</v>
      </c>
      <c r="Z46" s="113"/>
      <c r="AA46" s="113"/>
      <c r="AB46" s="4"/>
      <c r="AC46" s="113" t="s">
        <v>11</v>
      </c>
      <c r="AD46" s="113"/>
      <c r="AE46" s="113"/>
      <c r="AF46" s="113"/>
      <c r="AG46" s="113"/>
      <c r="AH46" s="113"/>
      <c r="AI46" s="113"/>
    </row>
    <row r="47" spans="1:35" ht="30" customHeight="1">
      <c r="A47" s="116"/>
      <c r="B47" s="116"/>
      <c r="C47" s="116"/>
      <c r="D47" s="116"/>
      <c r="E47" s="116"/>
      <c r="F47" s="116"/>
      <c r="G47" s="116"/>
      <c r="H47" s="20"/>
      <c r="I47" s="116"/>
      <c r="J47" s="116"/>
      <c r="K47" s="116"/>
      <c r="L47" s="116"/>
      <c r="M47" s="116"/>
      <c r="N47" s="116"/>
      <c r="O47" s="116"/>
      <c r="P47" s="20"/>
      <c r="Q47" s="116"/>
      <c r="R47" s="116"/>
      <c r="S47" s="116"/>
      <c r="T47" s="116"/>
      <c r="U47" s="116"/>
      <c r="V47" s="116"/>
      <c r="W47" s="116"/>
      <c r="X47" s="116"/>
      <c r="Y47" s="20"/>
      <c r="Z47" s="117"/>
      <c r="AA47" s="117"/>
      <c r="AB47" s="117"/>
      <c r="AC47" s="117"/>
      <c r="AD47" s="117"/>
      <c r="AE47" s="117"/>
      <c r="AF47" s="117"/>
      <c r="AG47" s="117"/>
      <c r="AH47" s="117"/>
      <c r="AI47" s="117"/>
    </row>
    <row r="48" spans="1:35" ht="15" customHeight="1" thickBot="1">
      <c r="A48" s="113" t="s">
        <v>107</v>
      </c>
      <c r="B48" s="113"/>
      <c r="C48" s="113"/>
      <c r="D48" s="113"/>
      <c r="E48" s="113"/>
      <c r="F48" s="113"/>
      <c r="G48" s="113"/>
      <c r="H48" s="12"/>
      <c r="I48" s="113" t="s">
        <v>12</v>
      </c>
      <c r="J48" s="113"/>
      <c r="K48" s="113"/>
      <c r="L48" s="113"/>
      <c r="M48" s="113"/>
      <c r="N48" s="113"/>
      <c r="O48" s="113"/>
      <c r="P48" s="12"/>
      <c r="Q48" s="113" t="s">
        <v>105</v>
      </c>
      <c r="R48" s="113"/>
      <c r="S48" s="113"/>
      <c r="T48" s="113"/>
      <c r="U48" s="113"/>
      <c r="V48" s="113"/>
      <c r="W48" s="113"/>
      <c r="X48" s="29"/>
      <c r="Y48" s="19"/>
      <c r="Z48" s="113" t="s">
        <v>106</v>
      </c>
      <c r="AA48" s="113"/>
      <c r="AB48" s="113"/>
      <c r="AC48" s="113"/>
      <c r="AD48" s="113"/>
      <c r="AE48" s="113"/>
      <c r="AF48" s="113"/>
      <c r="AG48" s="113"/>
      <c r="AH48" s="113"/>
      <c r="AI48" s="113"/>
    </row>
    <row r="49" spans="1:35" ht="30" customHeight="1" thickBot="1">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76"/>
      <c r="Z49" s="120"/>
      <c r="AA49" s="121"/>
      <c r="AB49" s="88" t="s">
        <v>88</v>
      </c>
      <c r="AC49" s="88"/>
      <c r="AD49" s="87"/>
      <c r="AE49" s="87"/>
      <c r="AF49" s="127" t="s">
        <v>89</v>
      </c>
      <c r="AG49" s="128"/>
      <c r="AH49" s="120"/>
      <c r="AI49" s="121"/>
    </row>
    <row r="50" spans="1:35" ht="15" customHeight="1">
      <c r="A50" s="122" t="s">
        <v>86</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33"/>
      <c r="Z50" s="122" t="s">
        <v>90</v>
      </c>
      <c r="AA50" s="122"/>
      <c r="AB50" s="122"/>
      <c r="AC50" s="122"/>
      <c r="AD50" s="122"/>
      <c r="AE50" s="122"/>
      <c r="AF50" s="122"/>
      <c r="AG50" s="122"/>
      <c r="AH50" s="122"/>
      <c r="AI50" s="122"/>
    </row>
    <row r="51" spans="1:35" ht="9.7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row>
    <row r="52" spans="1:35" ht="30" customHeight="1" thickBot="1">
      <c r="A52" s="68" t="s">
        <v>103</v>
      </c>
      <c r="B52" s="23"/>
      <c r="C52" s="23"/>
      <c r="D52" s="23"/>
      <c r="E52" s="23"/>
      <c r="F52" s="23"/>
      <c r="G52" s="23"/>
      <c r="H52" s="23"/>
      <c r="I52" s="23"/>
      <c r="J52" s="23"/>
      <c r="K52" s="23"/>
      <c r="L52" s="23"/>
      <c r="M52" s="23"/>
      <c r="N52" s="23"/>
      <c r="O52" s="23"/>
      <c r="P52" s="23"/>
      <c r="Q52" s="23"/>
      <c r="R52" s="23"/>
      <c r="S52" s="23"/>
      <c r="T52" s="23"/>
      <c r="U52" s="23"/>
      <c r="X52" s="23"/>
      <c r="Y52" s="23"/>
      <c r="Z52" s="23"/>
      <c r="AA52" s="23"/>
      <c r="AB52" s="23"/>
      <c r="AC52" s="23"/>
      <c r="AD52" s="23"/>
      <c r="AE52" s="23"/>
      <c r="AF52" s="23"/>
      <c r="AG52" s="23"/>
      <c r="AH52" s="23"/>
      <c r="AI52" s="23"/>
    </row>
    <row r="53" spans="1:35" ht="30" customHeight="1">
      <c r="A53" s="118"/>
      <c r="B53" s="118"/>
      <c r="C53" s="118"/>
      <c r="D53" s="118"/>
      <c r="E53" s="118"/>
      <c r="F53" s="118"/>
      <c r="G53" s="118"/>
      <c r="I53" s="118"/>
      <c r="J53" s="118"/>
      <c r="K53" s="118"/>
      <c r="L53" s="118"/>
      <c r="M53" s="118"/>
      <c r="N53" s="118"/>
      <c r="O53" s="118"/>
      <c r="Q53" s="126"/>
      <c r="R53" s="126"/>
      <c r="S53" s="126"/>
      <c r="T53" s="126"/>
      <c r="U53" s="126"/>
      <c r="V53" s="126"/>
      <c r="W53" s="126"/>
      <c r="X53" s="19"/>
      <c r="Y53" s="123"/>
      <c r="Z53" s="123"/>
      <c r="AA53" s="123"/>
      <c r="AB53" s="28"/>
      <c r="AC53" s="124"/>
      <c r="AD53" s="125"/>
      <c r="AE53" s="125"/>
      <c r="AF53" s="125"/>
      <c r="AG53" s="125"/>
      <c r="AH53" s="125"/>
      <c r="AI53" s="125"/>
    </row>
    <row r="54" spans="1:35" ht="15" customHeight="1">
      <c r="A54" s="113" t="s">
        <v>7</v>
      </c>
      <c r="B54" s="113"/>
      <c r="C54" s="113"/>
      <c r="D54" s="113"/>
      <c r="E54" s="113"/>
      <c r="F54" s="113"/>
      <c r="G54" s="113"/>
      <c r="H54" s="16"/>
      <c r="I54" s="113" t="s">
        <v>8</v>
      </c>
      <c r="J54" s="113"/>
      <c r="K54" s="113"/>
      <c r="L54" s="113"/>
      <c r="M54" s="113"/>
      <c r="N54" s="113"/>
      <c r="O54" s="113"/>
      <c r="Q54" s="113" t="s">
        <v>9</v>
      </c>
      <c r="R54" s="113"/>
      <c r="S54" s="113"/>
      <c r="T54" s="113"/>
      <c r="U54" s="113"/>
      <c r="V54" s="113"/>
      <c r="W54" s="113"/>
      <c r="Y54" s="113" t="s">
        <v>10</v>
      </c>
      <c r="Z54" s="113"/>
      <c r="AA54" s="113"/>
      <c r="AB54" s="4"/>
      <c r="AC54" s="113" t="s">
        <v>11</v>
      </c>
      <c r="AD54" s="113"/>
      <c r="AE54" s="113"/>
      <c r="AF54" s="113"/>
      <c r="AG54" s="113"/>
      <c r="AH54" s="113"/>
      <c r="AI54" s="113"/>
    </row>
    <row r="55" spans="1:35" ht="30" customHeight="1">
      <c r="A55" s="116"/>
      <c r="B55" s="116"/>
      <c r="C55" s="116"/>
      <c r="D55" s="116"/>
      <c r="E55" s="116"/>
      <c r="F55" s="116"/>
      <c r="G55" s="116"/>
      <c r="H55" s="20"/>
      <c r="I55" s="116"/>
      <c r="J55" s="116"/>
      <c r="K55" s="116"/>
      <c r="L55" s="116"/>
      <c r="M55" s="116"/>
      <c r="N55" s="116"/>
      <c r="O55" s="116"/>
      <c r="P55" s="20"/>
      <c r="Q55" s="116"/>
      <c r="R55" s="116"/>
      <c r="S55" s="116"/>
      <c r="T55" s="116"/>
      <c r="U55" s="116"/>
      <c r="V55" s="116"/>
      <c r="W55" s="116"/>
      <c r="X55" s="116"/>
      <c r="Y55" s="20"/>
      <c r="Z55" s="117"/>
      <c r="AA55" s="117"/>
      <c r="AB55" s="117"/>
      <c r="AC55" s="117"/>
      <c r="AD55" s="117"/>
      <c r="AE55" s="117"/>
      <c r="AF55" s="117"/>
      <c r="AG55" s="117"/>
      <c r="AH55" s="117"/>
      <c r="AI55" s="117"/>
    </row>
    <row r="56" spans="1:35" ht="15" customHeight="1" thickBot="1">
      <c r="A56" s="113" t="s">
        <v>107</v>
      </c>
      <c r="B56" s="113"/>
      <c r="C56" s="113"/>
      <c r="D56" s="113"/>
      <c r="E56" s="113"/>
      <c r="F56" s="113"/>
      <c r="G56" s="113"/>
      <c r="H56" s="12"/>
      <c r="I56" s="113" t="s">
        <v>12</v>
      </c>
      <c r="J56" s="113"/>
      <c r="K56" s="113"/>
      <c r="L56" s="113"/>
      <c r="M56" s="113"/>
      <c r="N56" s="113"/>
      <c r="O56" s="113"/>
      <c r="P56" s="12"/>
      <c r="Q56" s="113" t="s">
        <v>105</v>
      </c>
      <c r="R56" s="113"/>
      <c r="S56" s="113"/>
      <c r="T56" s="113"/>
      <c r="U56" s="113"/>
      <c r="V56" s="113"/>
      <c r="W56" s="113"/>
      <c r="X56" s="73"/>
      <c r="Y56" s="19"/>
      <c r="Z56" s="113" t="s">
        <v>106</v>
      </c>
      <c r="AA56" s="113"/>
      <c r="AB56" s="113"/>
      <c r="AC56" s="113"/>
      <c r="AD56" s="113"/>
      <c r="AE56" s="113"/>
      <c r="AF56" s="113"/>
      <c r="AG56" s="113"/>
      <c r="AH56" s="113"/>
      <c r="AI56" s="113"/>
    </row>
    <row r="57" spans="1:35" ht="30" customHeight="1" thickBot="1">
      <c r="A57" s="11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76"/>
      <c r="Z57" s="120"/>
      <c r="AA57" s="121"/>
      <c r="AB57" s="88" t="s">
        <v>88</v>
      </c>
      <c r="AC57" s="88"/>
      <c r="AD57" s="87"/>
      <c r="AE57" s="87"/>
      <c r="AF57" s="127" t="s">
        <v>89</v>
      </c>
      <c r="AG57" s="128"/>
      <c r="AH57" s="120"/>
      <c r="AI57" s="121"/>
    </row>
    <row r="58" spans="1:35" ht="15" customHeight="1">
      <c r="A58" s="122" t="s">
        <v>86</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33"/>
      <c r="Z58" s="122" t="s">
        <v>90</v>
      </c>
      <c r="AA58" s="122"/>
      <c r="AB58" s="122"/>
      <c r="AC58" s="122"/>
      <c r="AD58" s="122"/>
      <c r="AE58" s="122"/>
      <c r="AF58" s="122"/>
      <c r="AG58" s="122"/>
      <c r="AH58" s="122"/>
      <c r="AI58" s="122"/>
    </row>
    <row r="59" spans="1:35" ht="9.75" customHeight="1">
      <c r="A59" s="75"/>
      <c r="B59" s="75"/>
      <c r="C59" s="75"/>
      <c r="D59" s="75"/>
      <c r="E59" s="75"/>
      <c r="F59" s="75"/>
      <c r="G59" s="75"/>
      <c r="H59" s="12"/>
      <c r="I59" s="75"/>
      <c r="J59" s="75"/>
      <c r="K59" s="75"/>
      <c r="L59" s="75"/>
      <c r="M59" s="75"/>
      <c r="N59" s="75"/>
      <c r="O59" s="75"/>
      <c r="P59" s="12"/>
      <c r="Q59" s="75"/>
      <c r="R59" s="75"/>
      <c r="S59" s="75"/>
      <c r="T59" s="75"/>
      <c r="U59" s="75"/>
      <c r="V59" s="75"/>
      <c r="W59" s="75"/>
      <c r="X59" s="75"/>
      <c r="Y59" s="19"/>
      <c r="Z59" s="75"/>
      <c r="AA59" s="75"/>
      <c r="AB59" s="75"/>
      <c r="AC59" s="75"/>
      <c r="AD59" s="75"/>
      <c r="AE59" s="75"/>
      <c r="AF59" s="75"/>
      <c r="AG59" s="75"/>
      <c r="AH59" s="75"/>
      <c r="AI59" s="75"/>
    </row>
    <row r="60" spans="1:35" ht="30" customHeight="1" thickBot="1">
      <c r="A60" s="68" t="s">
        <v>103</v>
      </c>
      <c r="B60" s="23"/>
      <c r="C60" s="23"/>
      <c r="D60" s="23"/>
      <c r="E60" s="23"/>
      <c r="F60" s="23"/>
      <c r="G60" s="23"/>
      <c r="H60" s="23"/>
      <c r="I60" s="23"/>
      <c r="J60" s="23"/>
      <c r="K60" s="23"/>
      <c r="L60" s="23"/>
      <c r="M60" s="23"/>
      <c r="N60" s="23"/>
      <c r="O60" s="23"/>
      <c r="P60" s="23"/>
      <c r="Q60" s="23"/>
      <c r="R60" s="23"/>
      <c r="S60" s="23"/>
      <c r="T60" s="23"/>
      <c r="U60" s="23"/>
      <c r="V60" s="23"/>
      <c r="X60" s="23"/>
      <c r="Y60" s="23"/>
      <c r="Z60" s="23"/>
      <c r="AA60" s="23"/>
      <c r="AB60" s="23"/>
      <c r="AC60" s="23"/>
      <c r="AD60" s="23"/>
      <c r="AE60" s="23"/>
      <c r="AF60" s="23"/>
      <c r="AG60" s="23"/>
      <c r="AH60" s="23"/>
      <c r="AI60" s="23"/>
    </row>
    <row r="61" spans="1:35" ht="30" customHeight="1">
      <c r="A61" s="118"/>
      <c r="B61" s="118"/>
      <c r="C61" s="118"/>
      <c r="D61" s="118"/>
      <c r="E61" s="118"/>
      <c r="F61" s="118"/>
      <c r="G61" s="118"/>
      <c r="I61" s="118"/>
      <c r="J61" s="118"/>
      <c r="K61" s="118"/>
      <c r="L61" s="118"/>
      <c r="M61" s="118"/>
      <c r="N61" s="118"/>
      <c r="O61" s="118"/>
      <c r="Q61" s="126"/>
      <c r="R61" s="126"/>
      <c r="S61" s="126"/>
      <c r="T61" s="126"/>
      <c r="U61" s="126"/>
      <c r="V61" s="126"/>
      <c r="W61" s="126"/>
      <c r="X61" s="19"/>
      <c r="Y61" s="123"/>
      <c r="Z61" s="123"/>
      <c r="AA61" s="123"/>
      <c r="AB61" s="28"/>
      <c r="AC61" s="124"/>
      <c r="AD61" s="125"/>
      <c r="AE61" s="125"/>
      <c r="AF61" s="125"/>
      <c r="AG61" s="125"/>
      <c r="AH61" s="125"/>
      <c r="AI61" s="125"/>
    </row>
    <row r="62" spans="1:35" ht="15" customHeight="1">
      <c r="A62" s="113" t="s">
        <v>7</v>
      </c>
      <c r="B62" s="113"/>
      <c r="C62" s="113"/>
      <c r="D62" s="113"/>
      <c r="E62" s="113"/>
      <c r="F62" s="113"/>
      <c r="G62" s="113"/>
      <c r="H62" s="16"/>
      <c r="I62" s="113" t="s">
        <v>8</v>
      </c>
      <c r="J62" s="113"/>
      <c r="K62" s="113"/>
      <c r="L62" s="113"/>
      <c r="M62" s="113"/>
      <c r="N62" s="113"/>
      <c r="O62" s="113"/>
      <c r="Q62" s="113" t="s">
        <v>9</v>
      </c>
      <c r="R62" s="113"/>
      <c r="S62" s="113"/>
      <c r="T62" s="113"/>
      <c r="U62" s="113"/>
      <c r="V62" s="113"/>
      <c r="W62" s="113"/>
      <c r="Y62" s="113" t="s">
        <v>10</v>
      </c>
      <c r="Z62" s="113"/>
      <c r="AA62" s="113"/>
      <c r="AB62" s="4"/>
      <c r="AC62" s="113" t="s">
        <v>11</v>
      </c>
      <c r="AD62" s="113"/>
      <c r="AE62" s="113"/>
      <c r="AF62" s="113"/>
      <c r="AG62" s="113"/>
      <c r="AH62" s="113"/>
      <c r="AI62" s="113"/>
    </row>
    <row r="63" spans="1:35" ht="30" customHeight="1">
      <c r="A63" s="116"/>
      <c r="B63" s="116"/>
      <c r="C63" s="116"/>
      <c r="D63" s="116"/>
      <c r="E63" s="116"/>
      <c r="F63" s="116"/>
      <c r="G63" s="116"/>
      <c r="H63" s="20"/>
      <c r="I63" s="116"/>
      <c r="J63" s="116"/>
      <c r="K63" s="116"/>
      <c r="L63" s="116"/>
      <c r="M63" s="116"/>
      <c r="N63" s="116"/>
      <c r="O63" s="116"/>
      <c r="P63" s="20"/>
      <c r="Q63" s="116"/>
      <c r="R63" s="116"/>
      <c r="S63" s="116"/>
      <c r="T63" s="116"/>
      <c r="U63" s="116"/>
      <c r="V63" s="116"/>
      <c r="W63" s="116"/>
      <c r="X63" s="116"/>
      <c r="Y63" s="20"/>
      <c r="Z63" s="117"/>
      <c r="AA63" s="117"/>
      <c r="AB63" s="117"/>
      <c r="AC63" s="117"/>
      <c r="AD63" s="117"/>
      <c r="AE63" s="117"/>
      <c r="AF63" s="117"/>
      <c r="AG63" s="117"/>
      <c r="AH63" s="117"/>
      <c r="AI63" s="117"/>
    </row>
    <row r="64" spans="1:35" ht="15" customHeight="1" thickBot="1">
      <c r="A64" s="113" t="s">
        <v>107</v>
      </c>
      <c r="B64" s="113"/>
      <c r="C64" s="113"/>
      <c r="D64" s="113"/>
      <c r="E64" s="113"/>
      <c r="F64" s="113"/>
      <c r="G64" s="113"/>
      <c r="H64" s="12"/>
      <c r="I64" s="113" t="s">
        <v>12</v>
      </c>
      <c r="J64" s="113"/>
      <c r="K64" s="113"/>
      <c r="L64" s="113"/>
      <c r="M64" s="113"/>
      <c r="N64" s="113"/>
      <c r="O64" s="113"/>
      <c r="P64" s="12"/>
      <c r="Q64" s="113" t="s">
        <v>105</v>
      </c>
      <c r="R64" s="113"/>
      <c r="S64" s="113"/>
      <c r="T64" s="113"/>
      <c r="U64" s="113"/>
      <c r="V64" s="113"/>
      <c r="W64" s="113"/>
      <c r="X64" s="73"/>
      <c r="Y64" s="19"/>
      <c r="Z64" s="113" t="s">
        <v>106</v>
      </c>
      <c r="AA64" s="113"/>
      <c r="AB64" s="113"/>
      <c r="AC64" s="113"/>
      <c r="AD64" s="113"/>
      <c r="AE64" s="113"/>
      <c r="AF64" s="113"/>
      <c r="AG64" s="113"/>
      <c r="AH64" s="113"/>
      <c r="AI64" s="113"/>
    </row>
    <row r="65" spans="1:35" ht="30" customHeight="1" thickBot="1">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76"/>
      <c r="Z65" s="120"/>
      <c r="AA65" s="121"/>
      <c r="AB65" s="91" t="s">
        <v>88</v>
      </c>
      <c r="AC65" s="92"/>
      <c r="AD65" s="87"/>
      <c r="AE65" s="87"/>
      <c r="AF65" s="127" t="s">
        <v>89</v>
      </c>
      <c r="AG65" s="128"/>
      <c r="AH65" s="120"/>
      <c r="AI65" s="121"/>
    </row>
    <row r="66" spans="1:35" ht="15" customHeight="1">
      <c r="A66" s="122" t="s">
        <v>86</v>
      </c>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33"/>
      <c r="Z66" s="122" t="s">
        <v>90</v>
      </c>
      <c r="AA66" s="122"/>
      <c r="AB66" s="122"/>
      <c r="AC66" s="122"/>
      <c r="AD66" s="122"/>
      <c r="AE66" s="122"/>
      <c r="AF66" s="122"/>
      <c r="AG66" s="122"/>
      <c r="AH66" s="122"/>
      <c r="AI66" s="122"/>
    </row>
    <row r="67" spans="1:35" ht="30" customHeight="1" thickBot="1">
      <c r="A67" s="68" t="s">
        <v>101</v>
      </c>
      <c r="B67" s="23"/>
      <c r="C67" s="23"/>
      <c r="D67" s="23"/>
      <c r="E67" s="23"/>
      <c r="F67" s="23"/>
      <c r="G67" s="23"/>
      <c r="H67" s="23"/>
      <c r="I67" s="23"/>
      <c r="J67" s="23"/>
      <c r="K67" s="23"/>
      <c r="L67" s="23"/>
      <c r="M67" s="23"/>
      <c r="N67" s="23"/>
      <c r="P67" s="23"/>
      <c r="Q67" s="23"/>
      <c r="R67" s="23"/>
      <c r="S67" s="23"/>
      <c r="T67" s="23"/>
      <c r="U67" s="23"/>
      <c r="X67" s="23"/>
      <c r="Y67" s="23"/>
      <c r="Z67" s="23"/>
      <c r="AA67" s="23"/>
      <c r="AB67" s="23"/>
      <c r="AC67" s="23"/>
      <c r="AD67" s="23"/>
      <c r="AE67" s="23"/>
      <c r="AF67" s="23"/>
      <c r="AG67" s="23"/>
      <c r="AH67" s="23"/>
      <c r="AI67" s="23"/>
    </row>
    <row r="68" spans="1:35" ht="30" customHeight="1">
      <c r="A68" s="118"/>
      <c r="B68" s="118"/>
      <c r="C68" s="118"/>
      <c r="D68" s="118"/>
      <c r="E68" s="118"/>
      <c r="F68" s="118"/>
      <c r="G68" s="118"/>
      <c r="I68" s="118"/>
      <c r="J68" s="118"/>
      <c r="K68" s="118"/>
      <c r="L68" s="118"/>
      <c r="M68" s="118"/>
      <c r="N68" s="118"/>
      <c r="O68" s="118"/>
      <c r="Q68" s="126"/>
      <c r="R68" s="126"/>
      <c r="S68" s="126"/>
      <c r="T68" s="126"/>
      <c r="U68" s="126"/>
      <c r="V68" s="126"/>
      <c r="W68" s="126"/>
      <c r="X68" s="19"/>
      <c r="Y68" s="123"/>
      <c r="Z68" s="123"/>
      <c r="AA68" s="123"/>
      <c r="AB68" s="28"/>
      <c r="AC68" s="124"/>
      <c r="AD68" s="125"/>
      <c r="AE68" s="125"/>
      <c r="AF68" s="125"/>
      <c r="AG68" s="125"/>
      <c r="AH68" s="125"/>
      <c r="AI68" s="125"/>
    </row>
    <row r="69" spans="1:35" ht="15" customHeight="1">
      <c r="A69" s="113" t="s">
        <v>7</v>
      </c>
      <c r="B69" s="113"/>
      <c r="C69" s="113"/>
      <c r="D69" s="113"/>
      <c r="E69" s="113"/>
      <c r="F69" s="113"/>
      <c r="G69" s="113"/>
      <c r="H69" s="16"/>
      <c r="I69" s="113" t="s">
        <v>8</v>
      </c>
      <c r="J69" s="113"/>
      <c r="K69" s="113"/>
      <c r="L69" s="113"/>
      <c r="M69" s="113"/>
      <c r="N69" s="113"/>
      <c r="O69" s="113"/>
      <c r="Q69" s="113" t="s">
        <v>9</v>
      </c>
      <c r="R69" s="113"/>
      <c r="S69" s="113"/>
      <c r="T69" s="113"/>
      <c r="U69" s="113"/>
      <c r="V69" s="113"/>
      <c r="W69" s="113"/>
      <c r="Y69" s="113" t="s">
        <v>10</v>
      </c>
      <c r="Z69" s="113"/>
      <c r="AA69" s="113"/>
      <c r="AB69" s="4"/>
      <c r="AC69" s="113" t="s">
        <v>11</v>
      </c>
      <c r="AD69" s="113"/>
      <c r="AE69" s="113"/>
      <c r="AF69" s="113"/>
      <c r="AG69" s="113"/>
      <c r="AH69" s="113"/>
      <c r="AI69" s="113"/>
    </row>
    <row r="70" spans="1:35" ht="30" customHeight="1">
      <c r="A70" s="116"/>
      <c r="B70" s="116"/>
      <c r="C70" s="116"/>
      <c r="D70" s="116"/>
      <c r="E70" s="116"/>
      <c r="F70" s="116"/>
      <c r="G70" s="116"/>
      <c r="H70" s="20"/>
      <c r="I70" s="116"/>
      <c r="J70" s="116"/>
      <c r="K70" s="116"/>
      <c r="L70" s="116"/>
      <c r="M70" s="116"/>
      <c r="N70" s="116"/>
      <c r="O70" s="116"/>
      <c r="P70" s="20"/>
      <c r="Q70" s="116"/>
      <c r="R70" s="116"/>
      <c r="S70" s="116"/>
      <c r="T70" s="116"/>
      <c r="U70" s="116"/>
      <c r="V70" s="116"/>
      <c r="W70" s="116"/>
      <c r="X70" s="116"/>
      <c r="Y70" s="20"/>
      <c r="Z70" s="117"/>
      <c r="AA70" s="117"/>
      <c r="AB70" s="117"/>
      <c r="AC70" s="117"/>
      <c r="AD70" s="117"/>
      <c r="AE70" s="117"/>
      <c r="AF70" s="117"/>
      <c r="AG70" s="117"/>
      <c r="AH70" s="117"/>
      <c r="AI70" s="117"/>
    </row>
    <row r="71" spans="1:35" ht="15" customHeight="1" thickBot="1">
      <c r="A71" s="113" t="s">
        <v>107</v>
      </c>
      <c r="B71" s="113"/>
      <c r="C71" s="113"/>
      <c r="D71" s="113"/>
      <c r="E71" s="113"/>
      <c r="F71" s="113"/>
      <c r="G71" s="113"/>
      <c r="H71" s="12"/>
      <c r="I71" s="113" t="s">
        <v>12</v>
      </c>
      <c r="J71" s="113"/>
      <c r="K71" s="113"/>
      <c r="L71" s="113"/>
      <c r="M71" s="113"/>
      <c r="N71" s="113"/>
      <c r="O71" s="113"/>
      <c r="P71" s="12"/>
      <c r="Q71" s="113" t="s">
        <v>105</v>
      </c>
      <c r="R71" s="113"/>
      <c r="S71" s="113"/>
      <c r="T71" s="113"/>
      <c r="U71" s="113"/>
      <c r="V71" s="113"/>
      <c r="W71" s="113"/>
      <c r="X71" s="73"/>
      <c r="Y71" s="19"/>
      <c r="Z71" s="113" t="s">
        <v>106</v>
      </c>
      <c r="AA71" s="113"/>
      <c r="AB71" s="113"/>
      <c r="AC71" s="113"/>
      <c r="AD71" s="113"/>
      <c r="AE71" s="113"/>
      <c r="AF71" s="113"/>
      <c r="AG71" s="113"/>
      <c r="AH71" s="113"/>
      <c r="AI71" s="113"/>
    </row>
    <row r="72" spans="1:35" ht="30" customHeight="1" thickBot="1">
      <c r="A72" s="107"/>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76"/>
      <c r="Z72" s="120"/>
      <c r="AA72" s="121"/>
      <c r="AB72" s="91" t="s">
        <v>88</v>
      </c>
      <c r="AC72" s="92"/>
      <c r="AD72" s="87"/>
      <c r="AE72" s="87"/>
      <c r="AF72" s="127" t="s">
        <v>89</v>
      </c>
      <c r="AG72" s="128"/>
      <c r="AH72" s="120"/>
      <c r="AI72" s="121"/>
    </row>
    <row r="73" spans="1:35" ht="15" customHeight="1">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33"/>
      <c r="Z73" s="122" t="s">
        <v>90</v>
      </c>
      <c r="AA73" s="122"/>
      <c r="AB73" s="122"/>
      <c r="AC73" s="122"/>
      <c r="AD73" s="122"/>
      <c r="AE73" s="122"/>
      <c r="AF73" s="122"/>
      <c r="AG73" s="122"/>
      <c r="AH73" s="122"/>
      <c r="AI73" s="122"/>
    </row>
    <row r="74" spans="1:25" ht="9.75" customHeight="1">
      <c r="A74" s="75"/>
      <c r="B74" s="75"/>
      <c r="C74" s="75"/>
      <c r="D74" s="75"/>
      <c r="E74" s="75"/>
      <c r="F74" s="75"/>
      <c r="G74" s="75"/>
      <c r="H74" s="12"/>
      <c r="I74" s="75"/>
      <c r="J74" s="75"/>
      <c r="K74" s="75"/>
      <c r="L74" s="75"/>
      <c r="M74" s="75"/>
      <c r="N74" s="75"/>
      <c r="O74" s="75"/>
      <c r="P74" s="12"/>
      <c r="Q74" s="75"/>
      <c r="R74" s="75"/>
      <c r="S74" s="75"/>
      <c r="T74" s="75"/>
      <c r="U74" s="75"/>
      <c r="V74" s="75"/>
      <c r="W74" s="75"/>
      <c r="X74" s="75"/>
      <c r="Y74" s="19"/>
    </row>
    <row r="75" spans="1:35" ht="30" customHeight="1" thickBot="1">
      <c r="A75" s="97" t="s">
        <v>101</v>
      </c>
      <c r="B75" s="23"/>
      <c r="C75" s="23"/>
      <c r="D75" s="23"/>
      <c r="E75" s="23"/>
      <c r="F75" s="23"/>
      <c r="G75" s="23"/>
      <c r="H75" s="23"/>
      <c r="I75" s="23"/>
      <c r="J75" s="23"/>
      <c r="K75" s="23"/>
      <c r="L75" s="23"/>
      <c r="M75" s="23"/>
      <c r="N75" s="23"/>
      <c r="P75" s="23"/>
      <c r="Q75" s="23"/>
      <c r="R75" s="23"/>
      <c r="S75" s="23"/>
      <c r="T75" s="23"/>
      <c r="U75" s="23"/>
      <c r="X75" s="23"/>
      <c r="Y75" s="23"/>
      <c r="Z75" s="23"/>
      <c r="AA75" s="23"/>
      <c r="AB75" s="23"/>
      <c r="AC75" s="23"/>
      <c r="AD75" s="23"/>
      <c r="AE75" s="23"/>
      <c r="AF75" s="23"/>
      <c r="AG75" s="23"/>
      <c r="AH75" s="23"/>
      <c r="AI75" s="23"/>
    </row>
    <row r="76" spans="1:35" ht="30" customHeight="1">
      <c r="A76" s="118"/>
      <c r="B76" s="118"/>
      <c r="C76" s="118"/>
      <c r="D76" s="118"/>
      <c r="E76" s="118"/>
      <c r="F76" s="118"/>
      <c r="G76" s="118"/>
      <c r="I76" s="118"/>
      <c r="J76" s="118"/>
      <c r="K76" s="118"/>
      <c r="L76" s="118"/>
      <c r="M76" s="118"/>
      <c r="N76" s="118"/>
      <c r="O76" s="118"/>
      <c r="Q76" s="126"/>
      <c r="R76" s="126"/>
      <c r="S76" s="126"/>
      <c r="T76" s="126"/>
      <c r="U76" s="126"/>
      <c r="V76" s="126"/>
      <c r="W76" s="126"/>
      <c r="X76" s="19"/>
      <c r="Y76" s="123"/>
      <c r="Z76" s="123"/>
      <c r="AA76" s="123"/>
      <c r="AB76" s="28"/>
      <c r="AC76" s="124"/>
      <c r="AD76" s="125"/>
      <c r="AE76" s="125"/>
      <c r="AF76" s="125"/>
      <c r="AG76" s="125"/>
      <c r="AH76" s="125"/>
      <c r="AI76" s="125"/>
    </row>
    <row r="77" spans="1:35" ht="15" customHeight="1">
      <c r="A77" s="113" t="s">
        <v>7</v>
      </c>
      <c r="B77" s="113"/>
      <c r="C77" s="113"/>
      <c r="D77" s="113"/>
      <c r="E77" s="113"/>
      <c r="F77" s="113"/>
      <c r="G77" s="113"/>
      <c r="H77" s="16"/>
      <c r="I77" s="113" t="s">
        <v>8</v>
      </c>
      <c r="J77" s="113"/>
      <c r="K77" s="113"/>
      <c r="L77" s="113"/>
      <c r="M77" s="113"/>
      <c r="N77" s="113"/>
      <c r="O77" s="113"/>
      <c r="Q77" s="113" t="s">
        <v>9</v>
      </c>
      <c r="R77" s="113"/>
      <c r="S77" s="113"/>
      <c r="T77" s="113"/>
      <c r="U77" s="113"/>
      <c r="V77" s="113"/>
      <c r="W77" s="113"/>
      <c r="Y77" s="113" t="s">
        <v>10</v>
      </c>
      <c r="Z77" s="113"/>
      <c r="AA77" s="113"/>
      <c r="AB77" s="4"/>
      <c r="AC77" s="113" t="s">
        <v>11</v>
      </c>
      <c r="AD77" s="113"/>
      <c r="AE77" s="113"/>
      <c r="AF77" s="113"/>
      <c r="AG77" s="113"/>
      <c r="AH77" s="113"/>
      <c r="AI77" s="113"/>
    </row>
    <row r="78" spans="1:35" ht="30" customHeight="1">
      <c r="A78" s="116"/>
      <c r="B78" s="116"/>
      <c r="C78" s="116"/>
      <c r="D78" s="116"/>
      <c r="E78" s="116"/>
      <c r="F78" s="116"/>
      <c r="G78" s="116"/>
      <c r="H78" s="20"/>
      <c r="I78" s="116"/>
      <c r="J78" s="116"/>
      <c r="K78" s="116"/>
      <c r="L78" s="116"/>
      <c r="M78" s="116"/>
      <c r="N78" s="116"/>
      <c r="O78" s="116"/>
      <c r="P78" s="20"/>
      <c r="Q78" s="116"/>
      <c r="R78" s="116"/>
      <c r="S78" s="116"/>
      <c r="T78" s="116"/>
      <c r="U78" s="116"/>
      <c r="V78" s="116"/>
      <c r="W78" s="116"/>
      <c r="X78" s="116"/>
      <c r="Y78" s="20"/>
      <c r="Z78" s="117"/>
      <c r="AA78" s="117"/>
      <c r="AB78" s="117"/>
      <c r="AC78" s="117"/>
      <c r="AD78" s="117"/>
      <c r="AE78" s="117"/>
      <c r="AF78" s="117"/>
      <c r="AG78" s="117"/>
      <c r="AH78" s="117"/>
      <c r="AI78" s="117"/>
    </row>
    <row r="79" spans="1:35" ht="15" customHeight="1" thickBot="1">
      <c r="A79" s="113" t="s">
        <v>107</v>
      </c>
      <c r="B79" s="113"/>
      <c r="C79" s="113"/>
      <c r="D79" s="113"/>
      <c r="E79" s="113"/>
      <c r="F79" s="113"/>
      <c r="G79" s="113"/>
      <c r="H79" s="12"/>
      <c r="I79" s="113" t="s">
        <v>12</v>
      </c>
      <c r="J79" s="113"/>
      <c r="K79" s="113"/>
      <c r="L79" s="113"/>
      <c r="M79" s="113"/>
      <c r="N79" s="113"/>
      <c r="O79" s="113"/>
      <c r="P79" s="12"/>
      <c r="Q79" s="113" t="s">
        <v>105</v>
      </c>
      <c r="R79" s="113"/>
      <c r="S79" s="113"/>
      <c r="T79" s="113"/>
      <c r="U79" s="113"/>
      <c r="V79" s="113"/>
      <c r="W79" s="113"/>
      <c r="X79" s="98"/>
      <c r="Y79" s="19"/>
      <c r="Z79" s="113" t="s">
        <v>106</v>
      </c>
      <c r="AA79" s="113"/>
      <c r="AB79" s="113"/>
      <c r="AC79" s="113"/>
      <c r="AD79" s="113"/>
      <c r="AE79" s="113"/>
      <c r="AF79" s="113"/>
      <c r="AG79" s="113"/>
      <c r="AH79" s="113"/>
      <c r="AI79" s="113"/>
    </row>
    <row r="80" spans="1:35" ht="30" customHeight="1" thickBot="1">
      <c r="A80" s="107"/>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76"/>
      <c r="Z80" s="120"/>
      <c r="AA80" s="121"/>
      <c r="AB80" s="91" t="s">
        <v>88</v>
      </c>
      <c r="AC80" s="92"/>
      <c r="AD80" s="87"/>
      <c r="AE80" s="87"/>
      <c r="AF80" s="127" t="s">
        <v>89</v>
      </c>
      <c r="AG80" s="128"/>
      <c r="AH80" s="120"/>
      <c r="AI80" s="121"/>
    </row>
    <row r="81" spans="1:35" ht="15" customHeight="1">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33"/>
      <c r="Z81" s="122" t="s">
        <v>90</v>
      </c>
      <c r="AA81" s="122"/>
      <c r="AB81" s="122"/>
      <c r="AC81" s="122"/>
      <c r="AD81" s="122"/>
      <c r="AE81" s="122"/>
      <c r="AF81" s="122"/>
      <c r="AG81" s="122"/>
      <c r="AH81" s="122"/>
      <c r="AI81" s="122"/>
    </row>
    <row r="82" ht="9.75" customHeight="1"/>
    <row r="83" spans="1:35" ht="30" customHeight="1">
      <c r="A83" s="110" t="s">
        <v>111</v>
      </c>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row>
    <row r="84" spans="2:35" ht="16.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row>
    <row r="85" spans="1:35" ht="19.5" customHeight="1">
      <c r="A85" s="90" t="s">
        <v>104</v>
      </c>
      <c r="B85" s="89"/>
      <c r="C85" s="89"/>
      <c r="D85" s="89"/>
      <c r="E85" s="89"/>
      <c r="F85" s="89"/>
      <c r="G85" s="89"/>
      <c r="H85" s="89"/>
      <c r="I85" s="89"/>
      <c r="J85" s="89"/>
      <c r="K85" s="5"/>
      <c r="L85" s="5"/>
      <c r="M85" s="5"/>
      <c r="N85" s="193" t="s">
        <v>108</v>
      </c>
      <c r="O85" s="193"/>
      <c r="P85" s="193"/>
      <c r="Q85" s="193"/>
      <c r="R85" s="193"/>
      <c r="S85" s="193"/>
      <c r="T85" s="193"/>
      <c r="U85" s="193"/>
      <c r="V85" s="193"/>
      <c r="W85" s="193"/>
      <c r="X85" s="193"/>
      <c r="Y85" s="193"/>
      <c r="Z85" s="193"/>
      <c r="AA85" s="193"/>
      <c r="AB85" s="193"/>
      <c r="AC85" s="193"/>
      <c r="AD85" s="193"/>
      <c r="AE85" s="193"/>
      <c r="AF85" s="193"/>
      <c r="AG85" s="193"/>
      <c r="AH85" s="193"/>
      <c r="AI85" s="193"/>
    </row>
    <row r="86" spans="1:35" ht="19.5" customHeight="1">
      <c r="A86" s="90" t="s">
        <v>109</v>
      </c>
      <c r="N86" s="193" t="s">
        <v>110</v>
      </c>
      <c r="O86" s="193"/>
      <c r="P86" s="193"/>
      <c r="Q86" s="193"/>
      <c r="R86" s="193"/>
      <c r="S86" s="193"/>
      <c r="T86" s="193"/>
      <c r="U86" s="193"/>
      <c r="V86" s="193"/>
      <c r="W86" s="193"/>
      <c r="X86" s="193"/>
      <c r="Y86" s="193"/>
      <c r="Z86" s="193"/>
      <c r="AA86" s="193"/>
      <c r="AB86" s="193"/>
      <c r="AC86" s="193"/>
      <c r="AD86" s="193"/>
      <c r="AE86" s="193"/>
      <c r="AF86" s="193"/>
      <c r="AG86" s="193"/>
      <c r="AH86" s="193"/>
      <c r="AI86" s="193"/>
    </row>
    <row r="87" spans="1:35" ht="19.5" customHeight="1">
      <c r="A87" s="90" t="s">
        <v>113</v>
      </c>
      <c r="B87" s="5"/>
      <c r="C87" s="5"/>
      <c r="D87" s="5"/>
      <c r="E87" s="5"/>
      <c r="F87" s="5"/>
      <c r="G87" s="5"/>
      <c r="H87" s="5"/>
      <c r="I87" s="5"/>
      <c r="J87" s="5"/>
      <c r="K87" s="5"/>
      <c r="L87" s="5"/>
      <c r="M87" s="5"/>
      <c r="N87" s="192" t="s">
        <v>94</v>
      </c>
      <c r="O87" s="192"/>
      <c r="P87" s="192"/>
      <c r="Q87" s="192"/>
      <c r="R87" s="192"/>
      <c r="S87" s="192"/>
      <c r="T87" s="192"/>
      <c r="U87" s="192"/>
      <c r="V87" s="192"/>
      <c r="W87" s="192"/>
      <c r="X87" s="192"/>
      <c r="Y87" s="192"/>
      <c r="Z87" s="192"/>
      <c r="AA87" s="192"/>
      <c r="AB87" s="192"/>
      <c r="AC87" s="192"/>
      <c r="AD87" s="192"/>
      <c r="AE87" s="192"/>
      <c r="AF87" s="192"/>
      <c r="AG87" s="192"/>
      <c r="AH87" s="192"/>
      <c r="AI87" s="192"/>
    </row>
    <row r="88" spans="1:35" ht="19.5" customHeight="1">
      <c r="A88" s="205" t="s">
        <v>114</v>
      </c>
      <c r="B88" s="5"/>
      <c r="C88" s="5"/>
      <c r="D88" s="5"/>
      <c r="E88" s="5"/>
      <c r="F88" s="5"/>
      <c r="G88" s="5"/>
      <c r="H88" s="5"/>
      <c r="I88" s="5"/>
      <c r="J88" s="5"/>
      <c r="K88" s="5"/>
      <c r="L88" s="5"/>
      <c r="M88" s="5"/>
      <c r="N88" s="192" t="s">
        <v>115</v>
      </c>
      <c r="O88" s="192"/>
      <c r="P88" s="192"/>
      <c r="Q88" s="192"/>
      <c r="R88" s="192"/>
      <c r="S88" s="192"/>
      <c r="T88" s="192"/>
      <c r="U88" s="192"/>
      <c r="V88" s="192"/>
      <c r="W88" s="192"/>
      <c r="X88" s="192"/>
      <c r="Y88" s="192"/>
      <c r="Z88" s="192"/>
      <c r="AA88" s="192"/>
      <c r="AB88" s="192"/>
      <c r="AC88" s="192"/>
      <c r="AD88" s="192"/>
      <c r="AE88" s="192"/>
      <c r="AF88" s="192"/>
      <c r="AG88" s="192"/>
      <c r="AH88" s="192"/>
      <c r="AI88" s="192"/>
    </row>
    <row r="89" spans="1:35" ht="19.5" customHeight="1">
      <c r="A89" s="89" t="s">
        <v>95</v>
      </c>
      <c r="B89" s="5"/>
      <c r="C89" s="5"/>
      <c r="D89" s="5"/>
      <c r="E89" s="5"/>
      <c r="F89" s="5"/>
      <c r="G89" s="5"/>
      <c r="H89" s="5"/>
      <c r="I89" s="5"/>
      <c r="J89" s="5"/>
      <c r="K89" s="5"/>
      <c r="L89" s="5"/>
      <c r="M89" s="5"/>
      <c r="N89" s="192" t="s">
        <v>96</v>
      </c>
      <c r="O89" s="192"/>
      <c r="P89" s="192"/>
      <c r="Q89" s="192"/>
      <c r="R89" s="192"/>
      <c r="S89" s="192"/>
      <c r="T89" s="192"/>
      <c r="U89" s="192"/>
      <c r="V89" s="192"/>
      <c r="W89" s="192"/>
      <c r="X89" s="192"/>
      <c r="Y89" s="192"/>
      <c r="Z89" s="192"/>
      <c r="AA89" s="192"/>
      <c r="AB89" s="192"/>
      <c r="AC89" s="192"/>
      <c r="AD89" s="192"/>
      <c r="AE89" s="192"/>
      <c r="AF89" s="192"/>
      <c r="AG89" s="192"/>
      <c r="AH89" s="192"/>
      <c r="AI89" s="192"/>
    </row>
    <row r="90" spans="1:35" ht="19.5" customHeight="1">
      <c r="A90" s="89"/>
      <c r="B90" s="5"/>
      <c r="C90" s="5"/>
      <c r="D90" s="5"/>
      <c r="E90" s="5"/>
      <c r="F90" s="5"/>
      <c r="G90" s="5"/>
      <c r="H90" s="5"/>
      <c r="I90" s="5"/>
      <c r="J90" s="5"/>
      <c r="K90" s="5"/>
      <c r="L90" s="5"/>
      <c r="M90" s="5"/>
      <c r="N90" s="112"/>
      <c r="O90" s="112"/>
      <c r="P90" s="112"/>
      <c r="Q90" s="112"/>
      <c r="R90" s="112"/>
      <c r="S90" s="112"/>
      <c r="T90" s="112"/>
      <c r="U90" s="112"/>
      <c r="V90" s="112"/>
      <c r="W90" s="112"/>
      <c r="X90" s="112"/>
      <c r="Y90" s="112"/>
      <c r="Z90" s="112"/>
      <c r="AA90" s="112"/>
      <c r="AB90" s="112"/>
      <c r="AC90" s="112"/>
      <c r="AD90" s="112"/>
      <c r="AE90" s="112"/>
      <c r="AF90" s="112"/>
      <c r="AG90" s="112"/>
      <c r="AH90" s="112"/>
      <c r="AI90" s="112"/>
    </row>
    <row r="91" spans="1:35" ht="30" customHeight="1">
      <c r="A91" s="191" t="s">
        <v>102</v>
      </c>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row>
    <row r="92" spans="1:35" ht="16.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ht="30" customHeight="1">
      <c r="A93" s="163"/>
      <c r="B93" s="164"/>
      <c r="C93" s="164"/>
      <c r="D93" s="164"/>
      <c r="E93" s="164"/>
      <c r="F93" s="164"/>
      <c r="G93" s="164"/>
      <c r="H93" s="164"/>
      <c r="I93" s="164"/>
      <c r="J93" s="164"/>
      <c r="K93" s="164"/>
      <c r="L93" s="1"/>
      <c r="M93" s="1"/>
      <c r="N93" s="164"/>
      <c r="O93" s="164"/>
      <c r="P93" s="164"/>
      <c r="Q93" s="164"/>
      <c r="R93" s="164"/>
      <c r="S93" s="164"/>
      <c r="T93" s="164"/>
      <c r="U93" s="164"/>
      <c r="V93" s="164"/>
      <c r="W93" s="164"/>
      <c r="X93" s="164"/>
      <c r="Y93" s="164"/>
      <c r="Z93" s="164"/>
      <c r="AA93" s="164"/>
      <c r="AB93" s="164"/>
      <c r="AC93" s="164"/>
      <c r="AD93" s="164"/>
      <c r="AE93" s="164"/>
      <c r="AF93" s="164"/>
      <c r="AG93" s="164"/>
      <c r="AH93" s="164"/>
      <c r="AI93" s="164"/>
    </row>
    <row r="94" spans="1:35" ht="15" customHeight="1">
      <c r="A94" s="135" t="s">
        <v>5</v>
      </c>
      <c r="B94" s="135"/>
      <c r="C94" s="135"/>
      <c r="D94" s="135"/>
      <c r="E94" s="135"/>
      <c r="F94" s="135"/>
      <c r="G94" s="135"/>
      <c r="H94" s="135"/>
      <c r="I94" s="135"/>
      <c r="J94" s="135"/>
      <c r="K94" s="135"/>
      <c r="L94" s="1"/>
      <c r="M94" s="1"/>
      <c r="N94" s="135" t="s">
        <v>6</v>
      </c>
      <c r="O94" s="135"/>
      <c r="P94" s="135"/>
      <c r="Q94" s="135"/>
      <c r="R94" s="135"/>
      <c r="S94" s="135"/>
      <c r="T94" s="135"/>
      <c r="U94" s="135"/>
      <c r="V94" s="135"/>
      <c r="W94" s="135"/>
      <c r="X94" s="135"/>
      <c r="Y94" s="135"/>
      <c r="Z94" s="135"/>
      <c r="AA94" s="135"/>
      <c r="AB94" s="135"/>
      <c r="AC94" s="135"/>
      <c r="AD94" s="135"/>
      <c r="AE94" s="135"/>
      <c r="AF94" s="135"/>
      <c r="AG94" s="135"/>
      <c r="AH94" s="135"/>
      <c r="AI94" s="135"/>
    </row>
    <row r="95" spans="1:35" ht="18">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row>
    <row r="96" spans="1:35" ht="18">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row>
    <row r="97" spans="1:35" ht="18">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row>
    <row r="98" spans="1:35" ht="18">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18">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row>
    <row r="100" spans="1:35" ht="18">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row>
    <row r="101" spans="1:35" ht="18">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row>
    <row r="102" spans="1:35" ht="18">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row>
    <row r="103" spans="1:35" ht="18">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row>
    <row r="104" spans="1:35" ht="18">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row>
    <row r="105" spans="1:35" ht="18">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row>
    <row r="106" spans="1:35" ht="18">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row>
    <row r="107" spans="1:35" ht="18">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row>
    <row r="108" spans="1:35" ht="18">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row>
    <row r="109" spans="1:35" ht="18">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row>
    <row r="110" spans="1:35" ht="18">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row>
    <row r="111" spans="1:35" ht="18">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row>
    <row r="112" spans="1:35" ht="18">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row>
    <row r="113" spans="1:35" ht="18">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row>
    <row r="114" spans="1:35" ht="18">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row>
    <row r="115" spans="1:35" ht="18">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row>
    <row r="116" spans="1:35" ht="18">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row>
    <row r="117" spans="1:35" ht="18">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row>
    <row r="118" spans="1:35" ht="18">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row>
    <row r="119" spans="1:35" ht="18">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row>
    <row r="120" spans="1:35" ht="18">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row>
    <row r="121" spans="1:35" ht="18">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row>
    <row r="122" spans="1:35" ht="18">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row>
    <row r="123" spans="1:35" ht="18">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row>
    <row r="124" spans="1:35" ht="18">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row>
    <row r="125" spans="1:35" ht="18">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row>
    <row r="126" spans="1:35" ht="18">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row>
    <row r="127" spans="1:35" ht="18">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row>
    <row r="128" spans="1:35" ht="18">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row>
    <row r="129" spans="1:35" ht="18">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row>
    <row r="130" spans="1:35" ht="18">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row>
    <row r="131" spans="1:35" ht="18">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row>
    <row r="132" spans="1:35" ht="18">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row>
    <row r="133" spans="1:35" ht="18">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row>
    <row r="134" spans="1:35" ht="18">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row>
    <row r="135" spans="1:35" ht="18">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row>
    <row r="136" spans="1:35" ht="18">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row>
    <row r="137" spans="1:35" ht="18">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row>
    <row r="138" spans="1:35" ht="18">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row>
    <row r="139" spans="1:35" ht="18">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row>
    <row r="140" spans="1:35" ht="18">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row>
    <row r="141" spans="1:35" ht="18">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row>
    <row r="142" spans="1:35" ht="18">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row>
    <row r="143" spans="1:35" ht="18">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row>
    <row r="144" spans="1:35" ht="18">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row>
    <row r="145" spans="1:35" ht="18">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row>
    <row r="146" spans="1:35" ht="18">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row>
    <row r="147" spans="1:35" ht="18">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row>
    <row r="148" spans="1:35" ht="18">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row>
    <row r="149" spans="1:35" ht="18">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row>
    <row r="150" spans="1:35" ht="18">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row>
    <row r="151" spans="1:35" ht="18">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row>
    <row r="152" spans="1:35" ht="18">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row>
    <row r="153" spans="1:35" ht="18">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row>
    <row r="154" spans="1:35" ht="18">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row>
    <row r="155" spans="1:35" ht="18">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row>
    <row r="156" spans="1:35" ht="18">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row>
    <row r="157" spans="1:35" ht="18">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row>
    <row r="158" spans="1:35" ht="18">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row>
    <row r="159" spans="1:35" ht="18">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row>
    <row r="160" spans="1:35" ht="18">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row>
    <row r="161" spans="1:35" ht="18">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row>
    <row r="162" spans="1:35" ht="18">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row>
    <row r="163" spans="1:35" ht="18">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row>
    <row r="164" spans="1:35" ht="18">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row>
    <row r="165" spans="1:35" ht="18">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row>
    <row r="166" spans="1:35" ht="18">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row>
    <row r="167" spans="1:35" ht="18">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row>
    <row r="168" spans="1:35" ht="18">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row>
    <row r="169" spans="1:35" ht="18">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row>
    <row r="170" spans="1:35" ht="18">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row>
    <row r="171" spans="1:35" ht="18">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row>
    <row r="172" spans="1:35" ht="18">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row>
    <row r="173" spans="1:35" ht="18">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row>
    <row r="174" spans="1:35" ht="18">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row>
    <row r="175" spans="1:35" ht="18">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row>
    <row r="176" spans="1:35" ht="18">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row>
    <row r="177" spans="1:35" ht="18">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row>
    <row r="178" spans="1:35" ht="18">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row>
    <row r="179" spans="1:35" ht="18">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row>
    <row r="180" spans="1:35" ht="18">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row>
    <row r="181" spans="1:35" ht="18">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row>
    <row r="182" spans="1:35" ht="18">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row>
    <row r="183" spans="1:35" ht="18">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row>
    <row r="184" spans="1:35" ht="18">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row>
    <row r="185" spans="1:35" ht="18">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row>
    <row r="186" spans="1:35" ht="18">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row>
    <row r="187" spans="1:35" ht="18">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row>
    <row r="188" spans="1:35" ht="18">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row>
    <row r="189" spans="1:35" ht="18">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row>
    <row r="190" spans="1:35" ht="18">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row>
    <row r="191" spans="1:35" ht="18">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row>
    <row r="192" spans="1:35" ht="18">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row>
    <row r="193" spans="1:35" ht="18">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row>
    <row r="194" spans="1:35" ht="18">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row>
    <row r="195" spans="1:35" ht="18">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row>
    <row r="196" spans="1:35" ht="18">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row>
    <row r="197" spans="1:35" ht="18">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row>
    <row r="198" spans="1:35" ht="18">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row>
    <row r="199" spans="1:35" ht="18">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row>
    <row r="200" spans="1:35" ht="18">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row>
    <row r="201" spans="1:35" ht="18">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row>
    <row r="202" spans="1:35" ht="18">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row>
    <row r="203" spans="1:35" ht="18">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row>
    <row r="204" spans="1:35" ht="18">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row>
    <row r="205" spans="1:35" ht="18">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row>
    <row r="206" spans="1:35" ht="18">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row>
    <row r="207" spans="1:35" ht="18">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row>
    <row r="208" spans="1:35" ht="18">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row>
    <row r="209" spans="1:35" ht="18">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row>
    <row r="210" spans="1:35" ht="18">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row>
    <row r="211" spans="1:35" ht="18">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row>
    <row r="212" spans="1:35" ht="18">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row>
    <row r="213" spans="1:35" ht="18">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row>
    <row r="214" spans="1:35" ht="18">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row>
    <row r="215" spans="1:35" ht="18">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row>
    <row r="216" spans="1:35" ht="18">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row>
    <row r="217" spans="1:35" ht="18">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row>
    <row r="218" spans="1:35" ht="18">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row>
    <row r="219" spans="1:35" ht="18">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row>
    <row r="220" spans="1:35" ht="18">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row>
    <row r="221" spans="1:35" ht="18">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row>
    <row r="222" spans="1:35" ht="18">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row>
    <row r="223" spans="1:35" ht="18">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row>
    <row r="224" spans="1:35" ht="18">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row>
    <row r="225" spans="1:35" ht="18">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row>
    <row r="226" spans="1:35" ht="18">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row>
    <row r="227" spans="1:35" ht="18">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row>
    <row r="228" spans="1:35" ht="18">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row>
    <row r="229" spans="1:35" ht="18">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row>
    <row r="230" spans="1:35" ht="18">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row>
    <row r="231" spans="1:35" ht="18">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row>
    <row r="232" spans="1:35" ht="18">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row>
    <row r="233" spans="1:35" ht="18">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row>
    <row r="234" spans="1:35" ht="18">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row>
    <row r="235" spans="1:35" ht="18">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row>
    <row r="236" spans="1:35" ht="18">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row>
    <row r="237" spans="1:35" ht="18">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row>
    <row r="238" spans="1:35" ht="18">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row>
    <row r="239" spans="1:35" ht="18">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row>
    <row r="240" spans="1:35" ht="18">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row>
    <row r="241" spans="1:35" ht="18">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row>
    <row r="242" spans="1:35" ht="18">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row>
    <row r="243" spans="1:35" ht="18">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row>
    <row r="244" spans="1:35" ht="18">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row>
    <row r="245" spans="1:35" ht="18">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row>
    <row r="246" spans="1:35" ht="18">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row>
    <row r="247" spans="1:35" ht="18">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row>
    <row r="248" spans="1:35" ht="18">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row>
    <row r="249" spans="1:35" ht="18">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row>
    <row r="250" spans="1:35" ht="18">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row>
    <row r="251" spans="1:35" ht="18">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row>
    <row r="252" spans="1:35" ht="18">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row>
    <row r="253" spans="1:35" ht="18">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row>
    <row r="254" spans="1:35" ht="18">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row>
    <row r="255" spans="1:35" ht="18">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row>
    <row r="256" spans="1:35" ht="18">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row>
    <row r="257" spans="1:35" ht="18">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row>
    <row r="258" spans="1:35" ht="18">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row>
    <row r="259" spans="1:35" ht="18">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row>
    <row r="260" spans="1:35" ht="18">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row>
    <row r="261" spans="1:35" ht="18">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row>
    <row r="262" spans="1:35" ht="18">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row>
    <row r="263" spans="1:35" ht="18">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row>
    <row r="264" spans="1:35" ht="18">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row>
    <row r="265" spans="1:35" ht="18">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row>
    <row r="266" spans="1:35" ht="18">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row>
    <row r="267" spans="1:35" ht="18">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row>
    <row r="268" spans="1:35" ht="18">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row>
    <row r="269" spans="1:35" ht="18">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row>
    <row r="270" spans="1:35" ht="18">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row>
    <row r="271" spans="1:35" ht="18">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row>
    <row r="272" spans="1:35" ht="18">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row>
    <row r="273" spans="1:35" ht="18">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row>
    <row r="274" spans="1:35" ht="18">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row>
    <row r="275" spans="1:35" ht="18">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row>
    <row r="276" spans="1:35" ht="18">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row>
    <row r="277" spans="1:35" ht="18">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row>
    <row r="278" spans="1:35" ht="18">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row>
    <row r="279" spans="1:35" ht="18">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row>
    <row r="280" spans="1:35" ht="18">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row>
    <row r="281" spans="1:35" ht="18">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row>
    <row r="282" spans="1:35" ht="18">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row>
    <row r="283" spans="1:35" ht="18">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row>
    <row r="284" spans="1:35" ht="18">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row>
    <row r="285" spans="1:35" ht="18">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row>
    <row r="286" spans="1:35" ht="18">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row>
    <row r="287" spans="1:35" ht="18">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row>
    <row r="288" spans="1:35" ht="18">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row>
    <row r="289" spans="1:35" ht="18">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row>
    <row r="290" spans="1:35" ht="18">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row>
    <row r="291" spans="1:35" ht="18">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row>
    <row r="292" spans="1:35" ht="18">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row>
    <row r="293" spans="1:35" ht="18">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row>
    <row r="294" spans="1:35" ht="18">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row>
    <row r="295" spans="1:35" ht="18">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row>
    <row r="296" spans="1:35" ht="18">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row>
    <row r="297" spans="1:35" ht="18">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row>
    <row r="298" spans="1:35" ht="18">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row>
    <row r="299" spans="1:35" ht="18">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row>
    <row r="300" spans="1:35" ht="18">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row>
    <row r="301" spans="1:35" ht="18">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row>
    <row r="302" spans="1:35" ht="18">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row>
    <row r="303" spans="1:35" ht="18">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row>
    <row r="304" spans="1:35" ht="18">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row>
    <row r="305" spans="1:35" ht="18">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row>
    <row r="306" spans="1:35" ht="18">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row>
    <row r="307" spans="1:35" ht="18">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row>
    <row r="308" spans="1:35" ht="18">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row>
    <row r="309" spans="1:35" ht="18">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row>
    <row r="310" spans="1:35" ht="18">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row>
    <row r="311" spans="1:35" ht="18">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row>
    <row r="312" spans="1:35" ht="18">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row>
    <row r="313" spans="1:35" ht="18">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row>
    <row r="314" spans="1:35" ht="18">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row>
    <row r="315" spans="1:35" ht="18">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row>
    <row r="316" spans="1:35" ht="18">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row>
    <row r="317" spans="1:35" ht="18">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row>
    <row r="318" spans="1:35" ht="18">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row>
    <row r="319" spans="1:35" ht="18">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row>
    <row r="320" spans="1:35" ht="18">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row>
    <row r="321" spans="1:35" ht="18">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row>
    <row r="322" spans="1:35" ht="18">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row>
    <row r="323" spans="1:35" ht="18">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row>
    <row r="324" spans="1:35" ht="18">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row>
    <row r="325" spans="1:35" ht="18">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row>
    <row r="326" spans="1:35" ht="18">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row>
    <row r="327" spans="1:35" ht="18">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row>
    <row r="328" spans="1:35" ht="18">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row>
    <row r="329" spans="1:35" ht="18">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row>
    <row r="330" spans="1:35" ht="18">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row>
    <row r="331" spans="1:35" ht="18">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row>
    <row r="332" spans="1:35" ht="18">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row>
  </sheetData>
  <sheetProtection password="F733" sheet="1" formatCells="0" formatColumns="0" formatRows="0" selectLockedCells="1"/>
  <mergeCells count="216">
    <mergeCell ref="N88:AI88"/>
    <mergeCell ref="N86:AI86"/>
    <mergeCell ref="H9:AI9"/>
    <mergeCell ref="H7:AI7"/>
    <mergeCell ref="P13:AI13"/>
    <mergeCell ref="Q79:W79"/>
    <mergeCell ref="Z80:AA80"/>
    <mergeCell ref="AF80:AG80"/>
    <mergeCell ref="AH80:AI80"/>
    <mergeCell ref="C11:Q11"/>
    <mergeCell ref="S11:AG11"/>
    <mergeCell ref="AH11:AI11"/>
    <mergeCell ref="I78:O78"/>
    <mergeCell ref="A78:G78"/>
    <mergeCell ref="Z78:AI78"/>
    <mergeCell ref="AC76:AI76"/>
    <mergeCell ref="Y76:AA76"/>
    <mergeCell ref="A77:G77"/>
    <mergeCell ref="AH72:AI72"/>
    <mergeCell ref="Z73:AI73"/>
    <mergeCell ref="AF72:AG72"/>
    <mergeCell ref="N87:AI87"/>
    <mergeCell ref="N89:AI89"/>
    <mergeCell ref="N85:AI85"/>
    <mergeCell ref="Q76:W76"/>
    <mergeCell ref="I76:O76"/>
    <mergeCell ref="AC77:AI77"/>
    <mergeCell ref="Y77:AA77"/>
    <mergeCell ref="Z81:AI81"/>
    <mergeCell ref="Q78:X78"/>
    <mergeCell ref="Z79:AI79"/>
    <mergeCell ref="A91:AI91"/>
    <mergeCell ref="Z50:AI50"/>
    <mergeCell ref="Z57:AA57"/>
    <mergeCell ref="AH57:AI57"/>
    <mergeCell ref="Z58:AI58"/>
    <mergeCell ref="AC62:AI62"/>
    <mergeCell ref="Z71:AI71"/>
    <mergeCell ref="A58:X58"/>
    <mergeCell ref="A76:G76"/>
    <mergeCell ref="A79:G79"/>
    <mergeCell ref="X20:AI20"/>
    <mergeCell ref="X21:AI21"/>
    <mergeCell ref="Z65:AA65"/>
    <mergeCell ref="Z72:AA72"/>
    <mergeCell ref="Z49:AA49"/>
    <mergeCell ref="AH49:AI49"/>
    <mergeCell ref="O28:AI28"/>
    <mergeCell ref="S21:W21"/>
    <mergeCell ref="AC46:AI46"/>
    <mergeCell ref="Q45:W45"/>
    <mergeCell ref="X17:AI17"/>
    <mergeCell ref="X18:AI18"/>
    <mergeCell ref="X19:AI19"/>
    <mergeCell ref="AC33:AI33"/>
    <mergeCell ref="S15:W15"/>
    <mergeCell ref="S16:W16"/>
    <mergeCell ref="S17:W17"/>
    <mergeCell ref="S18:W18"/>
    <mergeCell ref="S19:W19"/>
    <mergeCell ref="S20:W20"/>
    <mergeCell ref="X15:AI15"/>
    <mergeCell ref="X16:AI16"/>
    <mergeCell ref="O27:AI27"/>
    <mergeCell ref="A56:G56"/>
    <mergeCell ref="A57:X57"/>
    <mergeCell ref="A49:X49"/>
    <mergeCell ref="A54:G54"/>
    <mergeCell ref="Y45:AA45"/>
    <mergeCell ref="AC45:AI45"/>
    <mergeCell ref="A45:G45"/>
    <mergeCell ref="I79:O79"/>
    <mergeCell ref="Q77:W77"/>
    <mergeCell ref="I77:O77"/>
    <mergeCell ref="A61:G61"/>
    <mergeCell ref="I69:O69"/>
    <mergeCell ref="Q69:W69"/>
    <mergeCell ref="A63:G63"/>
    <mergeCell ref="I63:O63"/>
    <mergeCell ref="Q63:X63"/>
    <mergeCell ref="A71:G71"/>
    <mergeCell ref="AC61:AI61"/>
    <mergeCell ref="I56:O56"/>
    <mergeCell ref="Z56:AI56"/>
    <mergeCell ref="Y53:AA53"/>
    <mergeCell ref="Y54:AA54"/>
    <mergeCell ref="Q53:W53"/>
    <mergeCell ref="Q54:W54"/>
    <mergeCell ref="Q48:W48"/>
    <mergeCell ref="I55:O55"/>
    <mergeCell ref="AF57:AG57"/>
    <mergeCell ref="I54:O54"/>
    <mergeCell ref="I46:O46"/>
    <mergeCell ref="Q46:W46"/>
    <mergeCell ref="AF49:AG49"/>
    <mergeCell ref="Z48:AI48"/>
    <mergeCell ref="Q56:W56"/>
    <mergeCell ref="A50:X50"/>
    <mergeCell ref="A22:AI22"/>
    <mergeCell ref="G29:AI29"/>
    <mergeCell ref="I35:O35"/>
    <mergeCell ref="Q36:X36"/>
    <mergeCell ref="Y46:AA46"/>
    <mergeCell ref="I45:O45"/>
    <mergeCell ref="A23:AI23"/>
    <mergeCell ref="A30:AI30"/>
    <mergeCell ref="Q35:X35"/>
    <mergeCell ref="I36:O36"/>
    <mergeCell ref="C19:M19"/>
    <mergeCell ref="C20:M20"/>
    <mergeCell ref="C21:M21"/>
    <mergeCell ref="N21:R21"/>
    <mergeCell ref="A93:K93"/>
    <mergeCell ref="N93:AI93"/>
    <mergeCell ref="N19:R19"/>
    <mergeCell ref="N20:R20"/>
    <mergeCell ref="A28:N28"/>
    <mergeCell ref="A46:G46"/>
    <mergeCell ref="A20:B20"/>
    <mergeCell ref="A15:B15"/>
    <mergeCell ref="A19:B19"/>
    <mergeCell ref="Z36:AI36"/>
    <mergeCell ref="A35:G35"/>
    <mergeCell ref="A36:G36"/>
    <mergeCell ref="A16:B16"/>
    <mergeCell ref="A17:B17"/>
    <mergeCell ref="A18:B18"/>
    <mergeCell ref="C16:M16"/>
    <mergeCell ref="C17:M17"/>
    <mergeCell ref="N18:R18"/>
    <mergeCell ref="C18:M18"/>
    <mergeCell ref="N17:R17"/>
    <mergeCell ref="A4:X4"/>
    <mergeCell ref="A5:D5"/>
    <mergeCell ref="E5:N5"/>
    <mergeCell ref="H8:AI8"/>
    <mergeCell ref="Y4:AH4"/>
    <mergeCell ref="A11:B11"/>
    <mergeCell ref="A14:E14"/>
    <mergeCell ref="C15:M15"/>
    <mergeCell ref="Z55:AI55"/>
    <mergeCell ref="I47:O47"/>
    <mergeCell ref="Q47:X47"/>
    <mergeCell ref="Z47:AI47"/>
    <mergeCell ref="N16:R16"/>
    <mergeCell ref="Q39:W39"/>
    <mergeCell ref="N15:R15"/>
    <mergeCell ref="A21:B21"/>
    <mergeCell ref="A94:K94"/>
    <mergeCell ref="N94:AI94"/>
    <mergeCell ref="A47:G47"/>
    <mergeCell ref="A48:G48"/>
    <mergeCell ref="I48:O48"/>
    <mergeCell ref="A41:G41"/>
    <mergeCell ref="I41:O41"/>
    <mergeCell ref="AC53:AI53"/>
    <mergeCell ref="AC54:AI54"/>
    <mergeCell ref="I53:O53"/>
    <mergeCell ref="A34:O34"/>
    <mergeCell ref="Y33:AA33"/>
    <mergeCell ref="Y34:AA34"/>
    <mergeCell ref="AC34:AI34"/>
    <mergeCell ref="Q34:W34"/>
    <mergeCell ref="Z35:AI35"/>
    <mergeCell ref="A27:N27"/>
    <mergeCell ref="A33:O33"/>
    <mergeCell ref="A40:O40"/>
    <mergeCell ref="Q40:W40"/>
    <mergeCell ref="Y40:AA40"/>
    <mergeCell ref="AC40:AI40"/>
    <mergeCell ref="Q33:W33"/>
    <mergeCell ref="A39:O39"/>
    <mergeCell ref="Y39:AA39"/>
    <mergeCell ref="AC39:AI39"/>
    <mergeCell ref="Q41:X41"/>
    <mergeCell ref="Z41:AI41"/>
    <mergeCell ref="A42:G42"/>
    <mergeCell ref="I42:O42"/>
    <mergeCell ref="Q42:X42"/>
    <mergeCell ref="Z42:AI42"/>
    <mergeCell ref="A53:G53"/>
    <mergeCell ref="I61:O61"/>
    <mergeCell ref="Q61:W61"/>
    <mergeCell ref="Y61:AA61"/>
    <mergeCell ref="I62:O62"/>
    <mergeCell ref="Q62:W62"/>
    <mergeCell ref="Y62:AA62"/>
    <mergeCell ref="A62:G62"/>
    <mergeCell ref="A55:G55"/>
    <mergeCell ref="Q55:X55"/>
    <mergeCell ref="Y68:AA68"/>
    <mergeCell ref="AC68:AI68"/>
    <mergeCell ref="A68:G68"/>
    <mergeCell ref="A66:X66"/>
    <mergeCell ref="Q68:W68"/>
    <mergeCell ref="AF65:AG65"/>
    <mergeCell ref="A69:G69"/>
    <mergeCell ref="I64:O64"/>
    <mergeCell ref="Q64:W64"/>
    <mergeCell ref="Z64:AI64"/>
    <mergeCell ref="A65:X65"/>
    <mergeCell ref="Y69:AA69"/>
    <mergeCell ref="AC69:AI69"/>
    <mergeCell ref="A64:G64"/>
    <mergeCell ref="AH65:AI65"/>
    <mergeCell ref="Z66:AI66"/>
    <mergeCell ref="I71:O71"/>
    <mergeCell ref="Q71:W71"/>
    <mergeCell ref="Y32:AI32"/>
    <mergeCell ref="Y38:AI38"/>
    <mergeCell ref="A70:G70"/>
    <mergeCell ref="I70:O70"/>
    <mergeCell ref="Q70:X70"/>
    <mergeCell ref="Z70:AI70"/>
    <mergeCell ref="I68:O68"/>
    <mergeCell ref="Z63:AI63"/>
  </mergeCells>
  <dataValidations count="2">
    <dataValidation type="list" allowBlank="1" showErrorMessage="1" sqref="Y4:AH4">
      <formula1>Saison</formula1>
    </dataValidation>
    <dataValidation type="list" showInputMessage="1" showErrorMessage="1" sqref="E5:N5">
      <formula1>Bezirk</formula1>
    </dataValidation>
  </dataValidations>
  <printOptions/>
  <pageMargins left="0.7086614173228347" right="0.7086614173228347" top="0.5905511811023623" bottom="0.5905511811023623" header="0.31496062992125984"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2:Q998"/>
  <sheetViews>
    <sheetView zoomScalePageLayoutView="0" workbookViewId="0" topLeftCell="A1">
      <pane xSplit="5" ySplit="8" topLeftCell="F9" activePane="bottomRight" state="frozen"/>
      <selection pane="topLeft" activeCell="A1" sqref="A1"/>
      <selection pane="topRight" activeCell="E1" sqref="E1"/>
      <selection pane="bottomLeft" activeCell="A9" sqref="A9"/>
      <selection pane="bottomRight" activeCell="J9" sqref="J9"/>
    </sheetView>
  </sheetViews>
  <sheetFormatPr defaultColWidth="11.8515625" defaultRowHeight="15"/>
  <cols>
    <col min="1" max="1" width="9.8515625" style="51" customWidth="1"/>
    <col min="2" max="2" width="11.8515625" style="38" customWidth="1"/>
    <col min="3" max="3" width="11.8515625" style="41" customWidth="1"/>
    <col min="4" max="4" width="13.421875" style="40" customWidth="1"/>
    <col min="5" max="5" width="13.140625" style="38" customWidth="1"/>
    <col min="6" max="6" width="15.00390625" style="39" customWidth="1"/>
    <col min="7" max="7" width="23.421875" style="38" customWidth="1"/>
    <col min="8" max="8" width="26.8515625" style="38" customWidth="1"/>
    <col min="9" max="9" width="22.57421875" style="38" customWidth="1"/>
    <col min="10" max="10" width="9.7109375" style="38" customWidth="1"/>
    <col min="11" max="14" width="22.57421875" style="38" customWidth="1"/>
    <col min="15" max="15" width="11.8515625" style="38" customWidth="1"/>
    <col min="16" max="16" width="21.57421875" style="38" bestFit="1" customWidth="1"/>
    <col min="17" max="17" width="85.7109375" style="38" customWidth="1"/>
    <col min="18" max="16384" width="11.8515625" style="38" customWidth="1"/>
  </cols>
  <sheetData>
    <row r="1" s="51" customFormat="1" ht="12.75"/>
    <row r="2" spans="3:6" s="51" customFormat="1" ht="12.75">
      <c r="C2" s="70"/>
      <c r="D2" s="71"/>
      <c r="F2" s="67"/>
    </row>
    <row r="3" spans="1:6" s="51" customFormat="1" ht="15" customHeight="1">
      <c r="A3" s="204" t="s">
        <v>98</v>
      </c>
      <c r="B3" s="204"/>
      <c r="C3" s="204"/>
      <c r="D3" s="204"/>
      <c r="E3" s="204"/>
      <c r="F3" s="67"/>
    </row>
    <row r="4" spans="3:6" s="51" customFormat="1" ht="12.75">
      <c r="C4" s="70"/>
      <c r="D4" s="71"/>
      <c r="F4" s="67"/>
    </row>
    <row r="5" spans="2:9" ht="18">
      <c r="B5" s="50" t="s">
        <v>13</v>
      </c>
      <c r="C5" s="201"/>
      <c r="D5" s="201"/>
      <c r="E5" s="50" t="s">
        <v>40</v>
      </c>
      <c r="F5" s="66"/>
      <c r="G5" s="50"/>
      <c r="H5" s="149"/>
      <c r="I5" s="149"/>
    </row>
    <row r="6" spans="8:9" ht="12.75">
      <c r="H6" s="202" t="s">
        <v>6</v>
      </c>
      <c r="I6" s="203"/>
    </row>
    <row r="7" ht="12.75"/>
    <row r="8" spans="1:17" ht="12.75">
      <c r="A8" s="52" t="s">
        <v>62</v>
      </c>
      <c r="B8" s="47" t="s">
        <v>39</v>
      </c>
      <c r="C8" s="49" t="s">
        <v>112</v>
      </c>
      <c r="D8" s="48" t="s">
        <v>7</v>
      </c>
      <c r="E8" s="47" t="s">
        <v>8</v>
      </c>
      <c r="F8" s="46" t="s">
        <v>38</v>
      </c>
      <c r="G8" s="47" t="s">
        <v>37</v>
      </c>
      <c r="H8" s="47" t="s">
        <v>36</v>
      </c>
      <c r="I8" s="47" t="s">
        <v>87</v>
      </c>
      <c r="J8" s="47" t="s">
        <v>35</v>
      </c>
      <c r="K8" s="47" t="s">
        <v>34</v>
      </c>
      <c r="L8" s="47" t="s">
        <v>33</v>
      </c>
      <c r="M8" s="47" t="s">
        <v>32</v>
      </c>
      <c r="N8" s="47" t="s">
        <v>31</v>
      </c>
      <c r="O8" s="46" t="s">
        <v>30</v>
      </c>
      <c r="P8" s="84"/>
      <c r="Q8" s="85"/>
    </row>
    <row r="9" spans="1:17" ht="12.75">
      <c r="A9" s="53" t="e">
        <f>LOOKUP(F9,Altersklassen!$C$3:$C$11,Altersklassen!$A$3:$A$11)</f>
        <v>#N/A</v>
      </c>
      <c r="B9" s="77"/>
      <c r="C9" s="78"/>
      <c r="D9" s="45"/>
      <c r="E9" s="45"/>
      <c r="F9" s="44"/>
      <c r="G9" s="43"/>
      <c r="H9" s="77"/>
      <c r="I9" s="77"/>
      <c r="J9" s="77"/>
      <c r="K9" s="77"/>
      <c r="L9" s="77"/>
      <c r="M9" s="77"/>
      <c r="N9" s="77"/>
      <c r="O9" s="77"/>
      <c r="P9" s="77"/>
      <c r="Q9" s="77"/>
    </row>
    <row r="10" spans="1:17" ht="12.75">
      <c r="A10" s="53" t="e">
        <f>LOOKUP(F10,Altersklassen!$C$3:$C$11,Altersklassen!$A$3:$A$11)</f>
        <v>#N/A</v>
      </c>
      <c r="B10" s="77"/>
      <c r="C10" s="78"/>
      <c r="D10" s="79"/>
      <c r="E10" s="77"/>
      <c r="F10" s="80"/>
      <c r="G10" s="77"/>
      <c r="H10" s="77"/>
      <c r="I10" s="77"/>
      <c r="J10" s="77"/>
      <c r="K10" s="77"/>
      <c r="L10" s="77"/>
      <c r="M10" s="77"/>
      <c r="N10" s="77"/>
      <c r="O10" s="77"/>
      <c r="P10" s="77"/>
      <c r="Q10" s="77"/>
    </row>
    <row r="11" spans="1:17" ht="12.75">
      <c r="A11" s="53" t="e">
        <f>LOOKUP(F11,Altersklassen!$C$3:$C$11,Altersklassen!$A$3:$A$11)</f>
        <v>#N/A</v>
      </c>
      <c r="B11" s="77"/>
      <c r="C11" s="81"/>
      <c r="D11" s="79"/>
      <c r="E11" s="77"/>
      <c r="F11" s="80"/>
      <c r="G11" s="77"/>
      <c r="H11" s="77"/>
      <c r="I11" s="77"/>
      <c r="J11" s="77"/>
      <c r="K11" s="77"/>
      <c r="L11" s="77"/>
      <c r="M11" s="77"/>
      <c r="N11" s="77"/>
      <c r="O11" s="77"/>
      <c r="P11" s="77"/>
      <c r="Q11" s="77"/>
    </row>
    <row r="12" spans="1:17" ht="12.75">
      <c r="A12" s="53" t="e">
        <f>LOOKUP(F12,Altersklassen!$C$3:$C$11,Altersklassen!$A$3:$A$11)</f>
        <v>#N/A</v>
      </c>
      <c r="B12" s="77"/>
      <c r="C12" s="81"/>
      <c r="D12" s="79"/>
      <c r="E12" s="77"/>
      <c r="F12" s="80"/>
      <c r="G12" s="77"/>
      <c r="H12" s="77"/>
      <c r="I12" s="77"/>
      <c r="J12" s="77"/>
      <c r="K12" s="77"/>
      <c r="L12" s="77"/>
      <c r="M12" s="77"/>
      <c r="N12" s="77"/>
      <c r="O12" s="77"/>
      <c r="P12" s="77"/>
      <c r="Q12" s="77"/>
    </row>
    <row r="13" spans="1:17" ht="12.75">
      <c r="A13" s="53" t="e">
        <f>LOOKUP(F13,Altersklassen!$C$3:$C$11,Altersklassen!$A$3:$A$11)</f>
        <v>#N/A</v>
      </c>
      <c r="B13" s="77"/>
      <c r="C13" s="81"/>
      <c r="D13" s="79"/>
      <c r="E13" s="77"/>
      <c r="F13" s="80"/>
      <c r="G13" s="77"/>
      <c r="H13" s="77"/>
      <c r="I13" s="77"/>
      <c r="J13" s="77"/>
      <c r="K13" s="77"/>
      <c r="L13" s="77"/>
      <c r="M13" s="77"/>
      <c r="N13" s="77"/>
      <c r="O13" s="77"/>
      <c r="P13" s="77"/>
      <c r="Q13" s="77"/>
    </row>
    <row r="14" spans="1:17" ht="12.75">
      <c r="A14" s="53" t="e">
        <f>LOOKUP(F14,Altersklassen!$C$3:$C$11,Altersklassen!$A$3:$A$11)</f>
        <v>#N/A</v>
      </c>
      <c r="B14" s="77"/>
      <c r="C14" s="78"/>
      <c r="D14" s="79"/>
      <c r="E14" s="77"/>
      <c r="F14" s="80"/>
      <c r="G14" s="77"/>
      <c r="H14" s="77"/>
      <c r="I14" s="77"/>
      <c r="J14" s="77"/>
      <c r="K14" s="77"/>
      <c r="L14" s="77"/>
      <c r="M14" s="77"/>
      <c r="N14" s="77"/>
      <c r="O14" s="77"/>
      <c r="P14" s="77"/>
      <c r="Q14" s="77"/>
    </row>
    <row r="15" spans="1:17" ht="12.75">
      <c r="A15" s="53" t="e">
        <f>LOOKUP(F15,Altersklassen!$C$3:$C$11,Altersklassen!$A$3:$A$11)</f>
        <v>#N/A</v>
      </c>
      <c r="B15" s="77"/>
      <c r="C15" s="78"/>
      <c r="D15" s="79"/>
      <c r="E15" s="77"/>
      <c r="F15" s="80"/>
      <c r="G15" s="77"/>
      <c r="H15" s="77"/>
      <c r="I15" s="77"/>
      <c r="J15" s="77"/>
      <c r="K15" s="77"/>
      <c r="L15" s="77"/>
      <c r="M15" s="77"/>
      <c r="N15" s="77"/>
      <c r="O15" s="77"/>
      <c r="P15" s="77"/>
      <c r="Q15" s="77"/>
    </row>
    <row r="16" spans="1:17" ht="12.75">
      <c r="A16" s="53" t="e">
        <f>LOOKUP(F16,Altersklassen!$C$3:$C$11,Altersklassen!$A$3:$A$11)</f>
        <v>#N/A</v>
      </c>
      <c r="B16" s="77"/>
      <c r="C16" s="78"/>
      <c r="D16" s="79"/>
      <c r="E16" s="77"/>
      <c r="F16" s="80"/>
      <c r="G16" s="77"/>
      <c r="H16" s="77"/>
      <c r="I16" s="77"/>
      <c r="J16" s="77"/>
      <c r="K16" s="77"/>
      <c r="L16" s="77"/>
      <c r="M16" s="77"/>
      <c r="N16" s="77"/>
      <c r="O16" s="77"/>
      <c r="P16" s="77"/>
      <c r="Q16" s="77"/>
    </row>
    <row r="17" spans="1:17" ht="12.75">
      <c r="A17" s="53" t="e">
        <f>LOOKUP(F17,Altersklassen!$C$3:$C$11,Altersklassen!$A$3:$A$11)</f>
        <v>#N/A</v>
      </c>
      <c r="B17" s="77"/>
      <c r="C17" s="78"/>
      <c r="D17" s="79"/>
      <c r="E17" s="77"/>
      <c r="F17" s="80"/>
      <c r="G17" s="77"/>
      <c r="H17" s="77"/>
      <c r="I17" s="77"/>
      <c r="J17" s="77"/>
      <c r="K17" s="77"/>
      <c r="L17" s="77"/>
      <c r="M17" s="77"/>
      <c r="N17" s="77"/>
      <c r="O17" s="77"/>
      <c r="P17" s="77"/>
      <c r="Q17" s="77"/>
    </row>
    <row r="18" spans="1:17" ht="12.75">
      <c r="A18" s="53" t="e">
        <f>LOOKUP(F18,Altersklassen!$C$3:$C$11,Altersklassen!$A$3:$A$11)</f>
        <v>#N/A</v>
      </c>
      <c r="B18" s="77"/>
      <c r="C18" s="78"/>
      <c r="D18" s="79"/>
      <c r="E18" s="77"/>
      <c r="F18" s="80"/>
      <c r="G18" s="77"/>
      <c r="H18" s="77"/>
      <c r="I18" s="77"/>
      <c r="J18" s="77"/>
      <c r="K18" s="77"/>
      <c r="L18" s="77"/>
      <c r="M18" s="77"/>
      <c r="N18" s="77"/>
      <c r="O18" s="77"/>
      <c r="P18" s="77"/>
      <c r="Q18" s="77"/>
    </row>
    <row r="19" spans="1:17" ht="12.75">
      <c r="A19" s="53" t="e">
        <f>LOOKUP(F19,Altersklassen!$C$3:$C$11,Altersklassen!$A$3:$A$11)</f>
        <v>#N/A</v>
      </c>
      <c r="B19" s="77"/>
      <c r="C19" s="78"/>
      <c r="D19" s="79"/>
      <c r="E19" s="77"/>
      <c r="F19" s="80"/>
      <c r="G19" s="77"/>
      <c r="H19" s="77"/>
      <c r="I19" s="77"/>
      <c r="J19" s="77"/>
      <c r="K19" s="77"/>
      <c r="L19" s="77"/>
      <c r="M19" s="77"/>
      <c r="N19" s="77"/>
      <c r="O19" s="77"/>
      <c r="P19" s="77"/>
      <c r="Q19" s="77"/>
    </row>
    <row r="20" spans="1:17" ht="12.75">
      <c r="A20" s="53" t="e">
        <f>LOOKUP(F20,Altersklassen!$C$3:$C$11,Altersklassen!$A$3:$A$11)</f>
        <v>#N/A</v>
      </c>
      <c r="B20" s="77"/>
      <c r="C20" s="78"/>
      <c r="D20" s="79"/>
      <c r="E20" s="77"/>
      <c r="F20" s="80"/>
      <c r="G20" s="77"/>
      <c r="H20" s="77"/>
      <c r="I20" s="77"/>
      <c r="J20" s="77"/>
      <c r="K20" s="77"/>
      <c r="L20" s="77"/>
      <c r="M20" s="77"/>
      <c r="N20" s="77"/>
      <c r="O20" s="77"/>
      <c r="P20" s="77"/>
      <c r="Q20" s="77"/>
    </row>
    <row r="21" spans="1:17" ht="12.75">
      <c r="A21" s="53" t="e">
        <f>LOOKUP(F21,Altersklassen!$C$3:$C$11,Altersklassen!$A$3:$A$11)</f>
        <v>#N/A</v>
      </c>
      <c r="B21" s="77"/>
      <c r="C21" s="78"/>
      <c r="D21" s="79"/>
      <c r="E21" s="77"/>
      <c r="F21" s="80"/>
      <c r="G21" s="77"/>
      <c r="H21" s="77"/>
      <c r="I21" s="77"/>
      <c r="J21" s="77"/>
      <c r="K21" s="77"/>
      <c r="L21" s="77"/>
      <c r="M21" s="77"/>
      <c r="N21" s="77"/>
      <c r="O21" s="77"/>
      <c r="P21" s="77"/>
      <c r="Q21" s="77"/>
    </row>
    <row r="22" spans="1:17" ht="12.75">
      <c r="A22" s="53" t="e">
        <f>LOOKUP(F22,Altersklassen!$C$3:$C$11,Altersklassen!$A$3:$A$11)</f>
        <v>#N/A</v>
      </c>
      <c r="B22" s="77"/>
      <c r="C22" s="78"/>
      <c r="D22" s="79"/>
      <c r="E22" s="77"/>
      <c r="F22" s="80"/>
      <c r="G22" s="77"/>
      <c r="H22" s="77"/>
      <c r="I22" s="77"/>
      <c r="J22" s="77"/>
      <c r="K22" s="77"/>
      <c r="L22" s="77"/>
      <c r="M22" s="77"/>
      <c r="N22" s="77"/>
      <c r="O22" s="77"/>
      <c r="P22" s="77"/>
      <c r="Q22" s="77"/>
    </row>
    <row r="23" spans="1:17" ht="12.75">
      <c r="A23" s="53" t="e">
        <f>LOOKUP(F23,Altersklassen!$C$3:$C$11,Altersklassen!$A$3:$A$11)</f>
        <v>#N/A</v>
      </c>
      <c r="B23" s="77"/>
      <c r="C23" s="78"/>
      <c r="D23" s="79"/>
      <c r="E23" s="77"/>
      <c r="F23" s="80"/>
      <c r="G23" s="77"/>
      <c r="H23" s="77"/>
      <c r="I23" s="77"/>
      <c r="J23" s="77"/>
      <c r="K23" s="77"/>
      <c r="L23" s="77"/>
      <c r="M23" s="77"/>
      <c r="N23" s="77"/>
      <c r="O23" s="77"/>
      <c r="P23" s="77"/>
      <c r="Q23" s="77"/>
    </row>
    <row r="24" spans="1:17" ht="12.75">
      <c r="A24" s="53" t="e">
        <f>LOOKUP(F24,Altersklassen!$C$3:$C$11,Altersklassen!$A$3:$A$11)</f>
        <v>#N/A</v>
      </c>
      <c r="B24" s="77"/>
      <c r="C24" s="78"/>
      <c r="D24" s="79"/>
      <c r="E24" s="77"/>
      <c r="F24" s="80"/>
      <c r="G24" s="77"/>
      <c r="H24" s="77"/>
      <c r="I24" s="77"/>
      <c r="J24" s="77"/>
      <c r="K24" s="77"/>
      <c r="L24" s="77"/>
      <c r="M24" s="77"/>
      <c r="N24" s="77"/>
      <c r="O24" s="77"/>
      <c r="P24" s="77"/>
      <c r="Q24" s="77"/>
    </row>
    <row r="25" spans="1:17" ht="12.75">
      <c r="A25" s="53" t="e">
        <f>LOOKUP(F25,Altersklassen!$C$3:$C$11,Altersklassen!$A$3:$A$11)</f>
        <v>#N/A</v>
      </c>
      <c r="B25" s="77"/>
      <c r="C25" s="78"/>
      <c r="D25" s="79"/>
      <c r="E25" s="77"/>
      <c r="F25" s="80"/>
      <c r="G25" s="77"/>
      <c r="H25" s="77"/>
      <c r="I25" s="77"/>
      <c r="J25" s="77"/>
      <c r="K25" s="77"/>
      <c r="L25" s="77"/>
      <c r="M25" s="77"/>
      <c r="N25" s="77"/>
      <c r="O25" s="77"/>
      <c r="P25" s="77"/>
      <c r="Q25" s="77"/>
    </row>
    <row r="26" spans="1:17" ht="12.75">
      <c r="A26" s="53" t="e">
        <f>LOOKUP(F26,Altersklassen!$C$3:$C$11,Altersklassen!$A$3:$A$11)</f>
        <v>#N/A</v>
      </c>
      <c r="B26" s="77"/>
      <c r="C26" s="78"/>
      <c r="D26" s="79"/>
      <c r="E26" s="77"/>
      <c r="F26" s="80"/>
      <c r="G26" s="77"/>
      <c r="H26" s="77"/>
      <c r="I26" s="77"/>
      <c r="J26" s="77"/>
      <c r="K26" s="77"/>
      <c r="L26" s="77"/>
      <c r="M26" s="77"/>
      <c r="N26" s="77"/>
      <c r="O26" s="77"/>
      <c r="P26" s="77"/>
      <c r="Q26" s="77"/>
    </row>
    <row r="27" spans="1:17" ht="12.75">
      <c r="A27" s="53" t="e">
        <f>LOOKUP(F27,Altersklassen!$C$3:$C$11,Altersklassen!$A$3:$A$11)</f>
        <v>#N/A</v>
      </c>
      <c r="B27" s="77"/>
      <c r="C27" s="78"/>
      <c r="D27" s="79"/>
      <c r="E27" s="77"/>
      <c r="F27" s="80"/>
      <c r="G27" s="77"/>
      <c r="H27" s="77"/>
      <c r="I27" s="77"/>
      <c r="J27" s="77"/>
      <c r="K27" s="77"/>
      <c r="L27" s="77"/>
      <c r="M27" s="77"/>
      <c r="N27" s="77"/>
      <c r="O27" s="77"/>
      <c r="P27" s="77"/>
      <c r="Q27" s="77"/>
    </row>
    <row r="28" spans="1:17" ht="12.75">
      <c r="A28" s="53" t="e">
        <f>LOOKUP(F28,Altersklassen!$C$3:$C$11,Altersklassen!$A$3:$A$11)</f>
        <v>#N/A</v>
      </c>
      <c r="B28" s="77"/>
      <c r="C28" s="78"/>
      <c r="D28" s="79"/>
      <c r="E28" s="77"/>
      <c r="F28" s="82"/>
      <c r="G28" s="77"/>
      <c r="H28" s="77"/>
      <c r="I28" s="77"/>
      <c r="J28" s="77"/>
      <c r="K28" s="77"/>
      <c r="L28" s="77"/>
      <c r="M28" s="77"/>
      <c r="N28" s="77"/>
      <c r="O28" s="77"/>
      <c r="P28" s="77"/>
      <c r="Q28" s="77"/>
    </row>
    <row r="29" spans="1:17" ht="12.75">
      <c r="A29" s="53" t="e">
        <f>LOOKUP(F29,Altersklassen!$C$3:$C$11,Altersklassen!$A$3:$A$11)</f>
        <v>#N/A</v>
      </c>
      <c r="B29" s="77"/>
      <c r="C29" s="78"/>
      <c r="D29" s="79"/>
      <c r="E29" s="77"/>
      <c r="F29" s="80"/>
      <c r="G29" s="77"/>
      <c r="H29" s="77"/>
      <c r="I29" s="77"/>
      <c r="J29" s="77"/>
      <c r="K29" s="77"/>
      <c r="L29" s="77"/>
      <c r="M29" s="77"/>
      <c r="N29" s="77"/>
      <c r="O29" s="77"/>
      <c r="P29" s="77"/>
      <c r="Q29" s="77"/>
    </row>
    <row r="30" spans="1:17" ht="12.75">
      <c r="A30" s="53" t="e">
        <f>LOOKUP(F30,Altersklassen!$C$3:$C$11,Altersklassen!$A$3:$A$11)</f>
        <v>#N/A</v>
      </c>
      <c r="B30" s="77"/>
      <c r="C30" s="78"/>
      <c r="D30" s="79"/>
      <c r="E30" s="77"/>
      <c r="F30" s="80"/>
      <c r="G30" s="77"/>
      <c r="H30" s="77"/>
      <c r="I30" s="77"/>
      <c r="J30" s="77"/>
      <c r="K30" s="77"/>
      <c r="L30" s="77"/>
      <c r="M30" s="77"/>
      <c r="N30" s="77"/>
      <c r="O30" s="77"/>
      <c r="P30" s="77"/>
      <c r="Q30" s="77"/>
    </row>
    <row r="31" spans="1:17" ht="12.75">
      <c r="A31" s="53" t="e">
        <f>LOOKUP(F31,Altersklassen!$C$3:$C$11,Altersklassen!$A$3:$A$11)</f>
        <v>#N/A</v>
      </c>
      <c r="B31" s="77"/>
      <c r="C31" s="78"/>
      <c r="D31" s="79"/>
      <c r="E31" s="77"/>
      <c r="F31" s="80"/>
      <c r="G31" s="77"/>
      <c r="H31" s="77"/>
      <c r="I31" s="77"/>
      <c r="J31" s="77"/>
      <c r="K31" s="77"/>
      <c r="L31" s="77"/>
      <c r="M31" s="77"/>
      <c r="N31" s="77"/>
      <c r="O31" s="77"/>
      <c r="P31" s="77"/>
      <c r="Q31" s="77"/>
    </row>
    <row r="32" spans="1:17" ht="12.75">
      <c r="A32" s="53" t="e">
        <f>LOOKUP(F32,Altersklassen!$C$3:$C$11,Altersklassen!$A$3:$A$11)</f>
        <v>#N/A</v>
      </c>
      <c r="B32" s="77"/>
      <c r="C32" s="78"/>
      <c r="D32" s="79"/>
      <c r="E32" s="77"/>
      <c r="F32" s="80"/>
      <c r="G32" s="77"/>
      <c r="H32" s="77"/>
      <c r="I32" s="77"/>
      <c r="J32" s="77"/>
      <c r="K32" s="77"/>
      <c r="L32" s="77"/>
      <c r="M32" s="77"/>
      <c r="N32" s="77"/>
      <c r="O32" s="77"/>
      <c r="P32" s="77"/>
      <c r="Q32" s="77"/>
    </row>
    <row r="33" spans="1:17" ht="12.75">
      <c r="A33" s="53" t="e">
        <f>LOOKUP(F33,Altersklassen!$C$3:$C$11,Altersklassen!$A$3:$A$11)</f>
        <v>#N/A</v>
      </c>
      <c r="B33" s="77"/>
      <c r="C33" s="78"/>
      <c r="D33" s="79"/>
      <c r="E33" s="77"/>
      <c r="F33" s="80"/>
      <c r="G33" s="77"/>
      <c r="H33" s="77"/>
      <c r="I33" s="77"/>
      <c r="J33" s="77"/>
      <c r="K33" s="77"/>
      <c r="L33" s="77"/>
      <c r="M33" s="77"/>
      <c r="N33" s="77"/>
      <c r="O33" s="77"/>
      <c r="P33" s="77"/>
      <c r="Q33" s="77"/>
    </row>
    <row r="34" spans="1:17" ht="12.75">
      <c r="A34" s="53" t="e">
        <f>LOOKUP(F34,Altersklassen!$C$3:$C$11,Altersklassen!$A$3:$A$11)</f>
        <v>#N/A</v>
      </c>
      <c r="B34" s="77"/>
      <c r="C34" s="78"/>
      <c r="D34" s="79"/>
      <c r="E34" s="77"/>
      <c r="F34" s="80"/>
      <c r="G34" s="77"/>
      <c r="H34" s="77"/>
      <c r="I34" s="77"/>
      <c r="J34" s="77"/>
      <c r="K34" s="77"/>
      <c r="L34" s="77"/>
      <c r="M34" s="77"/>
      <c r="N34" s="77"/>
      <c r="O34" s="77"/>
      <c r="P34" s="77"/>
      <c r="Q34" s="77"/>
    </row>
    <row r="35" spans="1:17" ht="12.75">
      <c r="A35" s="53" t="e">
        <f>LOOKUP(F35,Altersklassen!$C$3:$C$11,Altersklassen!$A$3:$A$11)</f>
        <v>#N/A</v>
      </c>
      <c r="B35" s="77"/>
      <c r="C35" s="78"/>
      <c r="D35" s="79"/>
      <c r="E35" s="77"/>
      <c r="F35" s="80"/>
      <c r="G35" s="77"/>
      <c r="H35" s="77"/>
      <c r="I35" s="77"/>
      <c r="J35" s="77"/>
      <c r="K35" s="77"/>
      <c r="L35" s="77"/>
      <c r="M35" s="77"/>
      <c r="N35" s="77"/>
      <c r="O35" s="77"/>
      <c r="P35" s="77"/>
      <c r="Q35" s="77"/>
    </row>
    <row r="36" spans="1:17" ht="12.75">
      <c r="A36" s="53" t="e">
        <f>LOOKUP(F36,Altersklassen!$C$3:$C$11,Altersklassen!$A$3:$A$11)</f>
        <v>#N/A</v>
      </c>
      <c r="B36" s="77"/>
      <c r="C36" s="78"/>
      <c r="D36" s="79"/>
      <c r="E36" s="77"/>
      <c r="F36" s="80"/>
      <c r="G36" s="77"/>
      <c r="H36" s="77"/>
      <c r="I36" s="77"/>
      <c r="J36" s="77"/>
      <c r="K36" s="77"/>
      <c r="L36" s="77"/>
      <c r="M36" s="77"/>
      <c r="N36" s="77"/>
      <c r="O36" s="77"/>
      <c r="P36" s="77"/>
      <c r="Q36" s="77"/>
    </row>
    <row r="37" spans="1:17" ht="12.75">
      <c r="A37" s="53" t="e">
        <f>LOOKUP(F37,Altersklassen!$C$3:$C$11,Altersklassen!$A$3:$A$11)</f>
        <v>#N/A</v>
      </c>
      <c r="B37" s="77"/>
      <c r="C37" s="78"/>
      <c r="D37" s="79"/>
      <c r="E37" s="77"/>
      <c r="F37" s="80"/>
      <c r="G37" s="77"/>
      <c r="H37" s="77"/>
      <c r="I37" s="77"/>
      <c r="J37" s="77"/>
      <c r="K37" s="77"/>
      <c r="L37" s="77"/>
      <c r="M37" s="77"/>
      <c r="N37" s="77"/>
      <c r="O37" s="77"/>
      <c r="P37" s="77"/>
      <c r="Q37" s="77"/>
    </row>
    <row r="38" spans="1:17" ht="12.75">
      <c r="A38" s="53" t="e">
        <f>LOOKUP(F38,Altersklassen!$C$3:$C$11,Altersklassen!$A$3:$A$11)</f>
        <v>#N/A</v>
      </c>
      <c r="B38" s="77"/>
      <c r="C38" s="78"/>
      <c r="D38" s="79"/>
      <c r="E38" s="77"/>
      <c r="F38" s="80"/>
      <c r="G38" s="77"/>
      <c r="H38" s="77"/>
      <c r="I38" s="77"/>
      <c r="J38" s="77"/>
      <c r="K38" s="77"/>
      <c r="L38" s="77"/>
      <c r="M38" s="77"/>
      <c r="N38" s="77"/>
      <c r="O38" s="77"/>
      <c r="P38" s="77"/>
      <c r="Q38" s="77"/>
    </row>
    <row r="39" spans="1:17" ht="12.75">
      <c r="A39" s="53" t="e">
        <f>LOOKUP(F39,Altersklassen!$C$3:$C$11,Altersklassen!$A$3:$A$11)</f>
        <v>#N/A</v>
      </c>
      <c r="B39" s="77"/>
      <c r="C39" s="78"/>
      <c r="D39" s="79"/>
      <c r="E39" s="77"/>
      <c r="F39" s="80"/>
      <c r="G39" s="77"/>
      <c r="H39" s="77"/>
      <c r="I39" s="77"/>
      <c r="J39" s="77"/>
      <c r="K39" s="77"/>
      <c r="L39" s="77"/>
      <c r="M39" s="77"/>
      <c r="N39" s="77"/>
      <c r="O39" s="77"/>
      <c r="P39" s="77"/>
      <c r="Q39" s="77"/>
    </row>
    <row r="40" spans="1:17" ht="12.75">
      <c r="A40" s="53" t="e">
        <f>LOOKUP(F40,Altersklassen!$C$3:$C$11,Altersklassen!$A$3:$A$11)</f>
        <v>#N/A</v>
      </c>
      <c r="B40" s="77"/>
      <c r="C40" s="78"/>
      <c r="D40" s="79"/>
      <c r="E40" s="77"/>
      <c r="F40" s="80"/>
      <c r="G40" s="77"/>
      <c r="H40" s="77"/>
      <c r="I40" s="77"/>
      <c r="J40" s="77"/>
      <c r="K40" s="77"/>
      <c r="L40" s="77"/>
      <c r="M40" s="77"/>
      <c r="N40" s="77"/>
      <c r="O40" s="77"/>
      <c r="P40" s="77"/>
      <c r="Q40" s="77"/>
    </row>
    <row r="41" spans="1:17" ht="12.75">
      <c r="A41" s="53" t="e">
        <f>LOOKUP(F41,Altersklassen!$C$3:$C$11,Altersklassen!$A$3:$A$11)</f>
        <v>#N/A</v>
      </c>
      <c r="B41" s="77"/>
      <c r="C41" s="78"/>
      <c r="D41" s="79"/>
      <c r="E41" s="77"/>
      <c r="F41" s="80"/>
      <c r="G41" s="77"/>
      <c r="H41" s="77"/>
      <c r="I41" s="77"/>
      <c r="J41" s="77"/>
      <c r="K41" s="77"/>
      <c r="L41" s="77"/>
      <c r="M41" s="77"/>
      <c r="N41" s="77"/>
      <c r="O41" s="77"/>
      <c r="P41" s="77"/>
      <c r="Q41" s="77"/>
    </row>
    <row r="42" spans="1:17" ht="12.75">
      <c r="A42" s="53" t="e">
        <f>LOOKUP(F42,Altersklassen!$C$3:$C$11,Altersklassen!$A$3:$A$11)</f>
        <v>#N/A</v>
      </c>
      <c r="B42" s="77"/>
      <c r="C42" s="78"/>
      <c r="D42" s="79"/>
      <c r="E42" s="77"/>
      <c r="F42" s="80"/>
      <c r="G42" s="77"/>
      <c r="H42" s="77"/>
      <c r="I42" s="77"/>
      <c r="J42" s="77"/>
      <c r="K42" s="77"/>
      <c r="L42" s="77"/>
      <c r="M42" s="77"/>
      <c r="N42" s="77"/>
      <c r="O42" s="77"/>
      <c r="P42" s="77"/>
      <c r="Q42" s="77"/>
    </row>
    <row r="43" spans="1:17" ht="12.75">
      <c r="A43" s="53" t="e">
        <f>LOOKUP(F43,Altersklassen!$C$3:$C$11,Altersklassen!$A$3:$A$11)</f>
        <v>#N/A</v>
      </c>
      <c r="B43" s="77"/>
      <c r="C43" s="78"/>
      <c r="D43" s="79"/>
      <c r="E43" s="77"/>
      <c r="F43" s="80"/>
      <c r="G43" s="77"/>
      <c r="H43" s="77"/>
      <c r="I43" s="77"/>
      <c r="J43" s="77"/>
      <c r="K43" s="77"/>
      <c r="L43" s="77"/>
      <c r="M43" s="77"/>
      <c r="N43" s="77"/>
      <c r="O43" s="77"/>
      <c r="P43" s="77"/>
      <c r="Q43" s="77"/>
    </row>
    <row r="44" spans="1:17" ht="12.75">
      <c r="A44" s="53" t="e">
        <f>LOOKUP(F44,Altersklassen!$C$3:$C$11,Altersklassen!$A$3:$A$11)</f>
        <v>#N/A</v>
      </c>
      <c r="B44" s="77"/>
      <c r="C44" s="78"/>
      <c r="D44" s="79"/>
      <c r="E44" s="77"/>
      <c r="F44" s="80"/>
      <c r="G44" s="77"/>
      <c r="H44" s="77"/>
      <c r="I44" s="77"/>
      <c r="J44" s="77"/>
      <c r="K44" s="77"/>
      <c r="L44" s="77"/>
      <c r="M44" s="77"/>
      <c r="N44" s="77"/>
      <c r="O44" s="77"/>
      <c r="P44" s="77"/>
      <c r="Q44" s="77"/>
    </row>
    <row r="45" spans="1:17" ht="12.75">
      <c r="A45" s="53" t="e">
        <f>LOOKUP(F45,Altersklassen!$C$3:$C$11,Altersklassen!$A$3:$A$11)</f>
        <v>#N/A</v>
      </c>
      <c r="B45" s="77"/>
      <c r="C45" s="78"/>
      <c r="D45" s="79"/>
      <c r="E45" s="77"/>
      <c r="F45" s="80"/>
      <c r="G45" s="77"/>
      <c r="H45" s="77"/>
      <c r="I45" s="77"/>
      <c r="J45" s="77"/>
      <c r="K45" s="77"/>
      <c r="L45" s="77"/>
      <c r="M45" s="77"/>
      <c r="N45" s="77"/>
      <c r="O45" s="77"/>
      <c r="P45" s="77"/>
      <c r="Q45" s="77"/>
    </row>
    <row r="46" spans="1:17" ht="12.75">
      <c r="A46" s="53" t="e">
        <f>LOOKUP(F46,Altersklassen!$C$3:$C$11,Altersklassen!$A$3:$A$11)</f>
        <v>#N/A</v>
      </c>
      <c r="B46" s="77"/>
      <c r="C46" s="78"/>
      <c r="D46" s="79"/>
      <c r="E46" s="77"/>
      <c r="F46" s="80"/>
      <c r="G46" s="77"/>
      <c r="H46" s="77"/>
      <c r="I46" s="77"/>
      <c r="J46" s="77"/>
      <c r="K46" s="77"/>
      <c r="L46" s="77"/>
      <c r="M46" s="77"/>
      <c r="N46" s="77"/>
      <c r="O46" s="77"/>
      <c r="P46" s="77"/>
      <c r="Q46" s="77"/>
    </row>
    <row r="47" spans="1:17" ht="12.75">
      <c r="A47" s="53" t="e">
        <f>LOOKUP(F47,Altersklassen!$C$3:$C$11,Altersklassen!$A$3:$A$11)</f>
        <v>#N/A</v>
      </c>
      <c r="B47" s="77"/>
      <c r="C47" s="78"/>
      <c r="D47" s="79"/>
      <c r="E47" s="77"/>
      <c r="F47" s="80"/>
      <c r="G47" s="77"/>
      <c r="H47" s="77"/>
      <c r="I47" s="77"/>
      <c r="J47" s="77"/>
      <c r="K47" s="77"/>
      <c r="L47" s="77"/>
      <c r="M47" s="77"/>
      <c r="N47" s="77"/>
      <c r="O47" s="77"/>
      <c r="P47" s="77"/>
      <c r="Q47" s="77"/>
    </row>
    <row r="48" spans="1:17" ht="12.75">
      <c r="A48" s="53" t="e">
        <f>LOOKUP(F48,Altersklassen!$C$3:$C$11,Altersklassen!$A$3:$A$11)</f>
        <v>#N/A</v>
      </c>
      <c r="B48" s="77"/>
      <c r="C48" s="78"/>
      <c r="D48" s="79"/>
      <c r="E48" s="77"/>
      <c r="F48" s="80"/>
      <c r="G48" s="77"/>
      <c r="H48" s="77"/>
      <c r="I48" s="77"/>
      <c r="J48" s="77"/>
      <c r="K48" s="77"/>
      <c r="L48" s="77"/>
      <c r="M48" s="77"/>
      <c r="N48" s="77"/>
      <c r="O48" s="77"/>
      <c r="P48" s="77"/>
      <c r="Q48" s="77"/>
    </row>
    <row r="49" spans="1:17" ht="12.75">
      <c r="A49" s="53" t="e">
        <f>LOOKUP(F49,Altersklassen!$C$3:$C$11,Altersklassen!$A$3:$A$11)</f>
        <v>#N/A</v>
      </c>
      <c r="B49" s="77"/>
      <c r="C49" s="78"/>
      <c r="D49" s="79"/>
      <c r="E49" s="77"/>
      <c r="F49" s="80"/>
      <c r="G49" s="77"/>
      <c r="H49" s="77"/>
      <c r="I49" s="77"/>
      <c r="J49" s="77"/>
      <c r="K49" s="77"/>
      <c r="L49" s="77"/>
      <c r="M49" s="77"/>
      <c r="N49" s="77"/>
      <c r="O49" s="77"/>
      <c r="P49" s="77"/>
      <c r="Q49" s="77"/>
    </row>
    <row r="50" spans="1:17" ht="12.75">
      <c r="A50" s="53" t="e">
        <f>LOOKUP(F50,Altersklassen!$C$3:$C$11,Altersklassen!$A$3:$A$11)</f>
        <v>#N/A</v>
      </c>
      <c r="B50" s="77"/>
      <c r="C50" s="78"/>
      <c r="D50" s="79"/>
      <c r="E50" s="77"/>
      <c r="F50" s="80"/>
      <c r="G50" s="77"/>
      <c r="H50" s="77"/>
      <c r="I50" s="77"/>
      <c r="J50" s="77"/>
      <c r="K50" s="77"/>
      <c r="L50" s="77"/>
      <c r="M50" s="77"/>
      <c r="N50" s="77"/>
      <c r="O50" s="77"/>
      <c r="P50" s="77"/>
      <c r="Q50" s="77"/>
    </row>
    <row r="51" spans="1:17" ht="12.75">
      <c r="A51" s="53" t="e">
        <f>LOOKUP(F51,Altersklassen!$C$3:$C$11,Altersklassen!$A$3:$A$11)</f>
        <v>#N/A</v>
      </c>
      <c r="B51" s="77"/>
      <c r="C51" s="78"/>
      <c r="D51" s="79"/>
      <c r="E51" s="77"/>
      <c r="F51" s="80"/>
      <c r="G51" s="77"/>
      <c r="H51" s="77"/>
      <c r="I51" s="77"/>
      <c r="J51" s="77"/>
      <c r="K51" s="77"/>
      <c r="L51" s="77"/>
      <c r="M51" s="77"/>
      <c r="N51" s="77"/>
      <c r="O51" s="77"/>
      <c r="P51" s="77"/>
      <c r="Q51" s="77"/>
    </row>
    <row r="52" spans="1:17" ht="12.75">
      <c r="A52" s="53" t="e">
        <f>LOOKUP(F52,Altersklassen!$C$3:$C$11,Altersklassen!$A$3:$A$11)</f>
        <v>#N/A</v>
      </c>
      <c r="B52" s="77"/>
      <c r="C52" s="78"/>
      <c r="D52" s="79"/>
      <c r="E52" s="77"/>
      <c r="F52" s="80"/>
      <c r="G52" s="77"/>
      <c r="H52" s="77"/>
      <c r="I52" s="77"/>
      <c r="J52" s="77"/>
      <c r="K52" s="77"/>
      <c r="L52" s="77"/>
      <c r="M52" s="77"/>
      <c r="N52" s="77"/>
      <c r="O52" s="77"/>
      <c r="P52" s="77"/>
      <c r="Q52" s="77"/>
    </row>
    <row r="53" spans="1:17" ht="12.75">
      <c r="A53" s="53" t="e">
        <f>LOOKUP(F53,Altersklassen!$C$3:$C$11,Altersklassen!$A$3:$A$11)</f>
        <v>#N/A</v>
      </c>
      <c r="B53" s="77"/>
      <c r="C53" s="78"/>
      <c r="D53" s="79"/>
      <c r="E53" s="77"/>
      <c r="F53" s="80"/>
      <c r="G53" s="77"/>
      <c r="H53" s="77"/>
      <c r="I53" s="77"/>
      <c r="J53" s="77"/>
      <c r="K53" s="77"/>
      <c r="L53" s="77"/>
      <c r="M53" s="77"/>
      <c r="N53" s="77"/>
      <c r="O53" s="77"/>
      <c r="P53" s="77"/>
      <c r="Q53" s="77"/>
    </row>
    <row r="54" spans="1:17" ht="12.75">
      <c r="A54" s="53" t="e">
        <f>LOOKUP(F54,Altersklassen!$C$3:$C$11,Altersklassen!$A$3:$A$11)</f>
        <v>#N/A</v>
      </c>
      <c r="B54" s="77"/>
      <c r="C54" s="78"/>
      <c r="D54" s="79"/>
      <c r="E54" s="77"/>
      <c r="F54" s="80"/>
      <c r="G54" s="77"/>
      <c r="H54" s="77"/>
      <c r="I54" s="77"/>
      <c r="J54" s="77"/>
      <c r="K54" s="77"/>
      <c r="L54" s="77"/>
      <c r="M54" s="77"/>
      <c r="N54" s="77"/>
      <c r="O54" s="77"/>
      <c r="P54" s="77"/>
      <c r="Q54" s="77"/>
    </row>
    <row r="55" spans="1:17" ht="12.75">
      <c r="A55" s="53" t="e">
        <f>LOOKUP(F55,Altersklassen!$C$3:$C$11,Altersklassen!$A$3:$A$11)</f>
        <v>#N/A</v>
      </c>
      <c r="B55" s="77"/>
      <c r="C55" s="78"/>
      <c r="D55" s="79"/>
      <c r="E55" s="77"/>
      <c r="F55" s="80"/>
      <c r="G55" s="77"/>
      <c r="H55" s="77"/>
      <c r="I55" s="77"/>
      <c r="J55" s="77"/>
      <c r="K55" s="77"/>
      <c r="L55" s="77"/>
      <c r="M55" s="77"/>
      <c r="N55" s="77"/>
      <c r="O55" s="77"/>
      <c r="P55" s="77"/>
      <c r="Q55" s="77"/>
    </row>
    <row r="56" spans="1:17" ht="12.75">
      <c r="A56" s="53" t="e">
        <f>LOOKUP(F56,Altersklassen!$C$3:$C$11,Altersklassen!$A$3:$A$11)</f>
        <v>#N/A</v>
      </c>
      <c r="B56" s="77"/>
      <c r="C56" s="78"/>
      <c r="D56" s="79"/>
      <c r="E56" s="77"/>
      <c r="F56" s="80"/>
      <c r="G56" s="77"/>
      <c r="H56" s="77"/>
      <c r="I56" s="77"/>
      <c r="J56" s="77"/>
      <c r="K56" s="77"/>
      <c r="L56" s="77"/>
      <c r="M56" s="77"/>
      <c r="N56" s="77"/>
      <c r="O56" s="77"/>
      <c r="P56" s="77"/>
      <c r="Q56" s="77"/>
    </row>
    <row r="57" spans="1:17" ht="12.75">
      <c r="A57" s="53" t="e">
        <f>LOOKUP(F57,Altersklassen!$C$3:$C$11,Altersklassen!$A$3:$A$11)</f>
        <v>#N/A</v>
      </c>
      <c r="B57" s="77"/>
      <c r="C57" s="78"/>
      <c r="D57" s="79"/>
      <c r="E57" s="77"/>
      <c r="F57" s="80"/>
      <c r="G57" s="77"/>
      <c r="H57" s="77"/>
      <c r="I57" s="77"/>
      <c r="J57" s="77"/>
      <c r="K57" s="77"/>
      <c r="L57" s="77"/>
      <c r="M57" s="77"/>
      <c r="N57" s="77"/>
      <c r="O57" s="77"/>
      <c r="P57" s="77"/>
      <c r="Q57" s="77"/>
    </row>
    <row r="58" spans="1:17" ht="12.75">
      <c r="A58" s="53" t="e">
        <f>LOOKUP(F58,Altersklassen!$C$3:$C$11,Altersklassen!$A$3:$A$11)</f>
        <v>#N/A</v>
      </c>
      <c r="B58" s="77"/>
      <c r="C58" s="78"/>
      <c r="D58" s="79"/>
      <c r="E58" s="77"/>
      <c r="F58" s="80"/>
      <c r="G58" s="77"/>
      <c r="H58" s="77"/>
      <c r="I58" s="77"/>
      <c r="J58" s="77"/>
      <c r="K58" s="77"/>
      <c r="L58" s="77"/>
      <c r="M58" s="77"/>
      <c r="N58" s="77"/>
      <c r="O58" s="77"/>
      <c r="P58" s="77"/>
      <c r="Q58" s="77"/>
    </row>
    <row r="59" spans="1:17" ht="12.75">
      <c r="A59" s="53" t="e">
        <f>LOOKUP(F59,Altersklassen!$C$3:$C$11,Altersklassen!$A$3:$A$11)</f>
        <v>#N/A</v>
      </c>
      <c r="B59" s="77"/>
      <c r="C59" s="78"/>
      <c r="D59" s="79"/>
      <c r="E59" s="77"/>
      <c r="F59" s="80"/>
      <c r="G59" s="77"/>
      <c r="H59" s="77"/>
      <c r="I59" s="77"/>
      <c r="J59" s="77"/>
      <c r="K59" s="77"/>
      <c r="L59" s="77"/>
      <c r="M59" s="77"/>
      <c r="N59" s="77"/>
      <c r="O59" s="77"/>
      <c r="P59" s="77"/>
      <c r="Q59" s="77"/>
    </row>
    <row r="60" spans="1:17" ht="12.75">
      <c r="A60" s="53" t="e">
        <f>LOOKUP(F60,Altersklassen!$C$3:$C$11,Altersklassen!$A$3:$A$11)</f>
        <v>#N/A</v>
      </c>
      <c r="B60" s="77"/>
      <c r="C60" s="78"/>
      <c r="D60" s="79"/>
      <c r="E60" s="77"/>
      <c r="F60" s="80"/>
      <c r="G60" s="77"/>
      <c r="H60" s="77"/>
      <c r="I60" s="77"/>
      <c r="J60" s="77"/>
      <c r="K60" s="77"/>
      <c r="L60" s="77"/>
      <c r="M60" s="77"/>
      <c r="N60" s="77"/>
      <c r="O60" s="77"/>
      <c r="P60" s="77"/>
      <c r="Q60" s="77"/>
    </row>
    <row r="61" spans="1:17" ht="12.75">
      <c r="A61" s="53" t="e">
        <f>LOOKUP(F61,Altersklassen!$C$3:$C$11,Altersklassen!$A$3:$A$11)</f>
        <v>#N/A</v>
      </c>
      <c r="B61" s="77"/>
      <c r="C61" s="78"/>
      <c r="D61" s="79"/>
      <c r="E61" s="77"/>
      <c r="F61" s="80"/>
      <c r="G61" s="77"/>
      <c r="H61" s="77"/>
      <c r="I61" s="77"/>
      <c r="J61" s="77"/>
      <c r="K61" s="77"/>
      <c r="L61" s="77"/>
      <c r="M61" s="77"/>
      <c r="N61" s="77"/>
      <c r="O61" s="77"/>
      <c r="P61" s="77"/>
      <c r="Q61" s="77"/>
    </row>
    <row r="62" spans="1:17" ht="12.75">
      <c r="A62" s="53" t="e">
        <f>LOOKUP(F62,Altersklassen!$C$3:$C$11,Altersklassen!$A$3:$A$11)</f>
        <v>#N/A</v>
      </c>
      <c r="B62" s="77"/>
      <c r="C62" s="78"/>
      <c r="D62" s="79"/>
      <c r="E62" s="77"/>
      <c r="F62" s="80"/>
      <c r="G62" s="77"/>
      <c r="H62" s="77"/>
      <c r="I62" s="77"/>
      <c r="J62" s="77"/>
      <c r="K62" s="77"/>
      <c r="L62" s="77"/>
      <c r="M62" s="77"/>
      <c r="N62" s="77"/>
      <c r="O62" s="77"/>
      <c r="P62" s="77"/>
      <c r="Q62" s="77"/>
    </row>
    <row r="63" spans="1:17" ht="12.75">
      <c r="A63" s="53" t="e">
        <f>LOOKUP(F63,Altersklassen!$C$3:$C$11,Altersklassen!$A$3:$A$11)</f>
        <v>#N/A</v>
      </c>
      <c r="B63" s="77"/>
      <c r="C63" s="78"/>
      <c r="D63" s="79"/>
      <c r="E63" s="77"/>
      <c r="F63" s="80"/>
      <c r="G63" s="77"/>
      <c r="H63" s="77"/>
      <c r="I63" s="77"/>
      <c r="J63" s="77"/>
      <c r="K63" s="77"/>
      <c r="L63" s="77"/>
      <c r="M63" s="77"/>
      <c r="N63" s="77"/>
      <c r="O63" s="77"/>
      <c r="P63" s="77"/>
      <c r="Q63" s="77"/>
    </row>
    <row r="64" spans="1:17" ht="12.75">
      <c r="A64" s="53" t="e">
        <f>LOOKUP(F64,Altersklassen!$C$3:$C$11,Altersklassen!$A$3:$A$11)</f>
        <v>#N/A</v>
      </c>
      <c r="B64" s="77"/>
      <c r="C64" s="78"/>
      <c r="D64" s="79"/>
      <c r="E64" s="77"/>
      <c r="F64" s="80"/>
      <c r="G64" s="77"/>
      <c r="H64" s="77"/>
      <c r="I64" s="77"/>
      <c r="J64" s="77"/>
      <c r="K64" s="77"/>
      <c r="L64" s="77"/>
      <c r="M64" s="77"/>
      <c r="N64" s="77"/>
      <c r="O64" s="77"/>
      <c r="P64" s="77"/>
      <c r="Q64" s="77"/>
    </row>
    <row r="65" spans="1:17" ht="12.75">
      <c r="A65" s="53" t="e">
        <f>LOOKUP(F65,Altersklassen!$C$3:$C$11,Altersklassen!$A$3:$A$11)</f>
        <v>#N/A</v>
      </c>
      <c r="B65" s="77"/>
      <c r="C65" s="78"/>
      <c r="D65" s="79"/>
      <c r="E65" s="77"/>
      <c r="F65" s="80"/>
      <c r="G65" s="77"/>
      <c r="H65" s="77"/>
      <c r="I65" s="77"/>
      <c r="J65" s="77"/>
      <c r="K65" s="77"/>
      <c r="L65" s="77"/>
      <c r="M65" s="77"/>
      <c r="N65" s="77"/>
      <c r="O65" s="77"/>
      <c r="P65" s="77"/>
      <c r="Q65" s="77"/>
    </row>
    <row r="66" spans="1:17" ht="12.75">
      <c r="A66" s="53" t="e">
        <f>LOOKUP(F66,Altersklassen!$C$3:$C$11,Altersklassen!$A$3:$A$11)</f>
        <v>#N/A</v>
      </c>
      <c r="B66" s="77"/>
      <c r="C66" s="78"/>
      <c r="D66" s="79"/>
      <c r="E66" s="77"/>
      <c r="F66" s="80"/>
      <c r="G66" s="77"/>
      <c r="H66" s="77"/>
      <c r="I66" s="77"/>
      <c r="J66" s="77"/>
      <c r="K66" s="77"/>
      <c r="L66" s="77"/>
      <c r="M66" s="77"/>
      <c r="N66" s="77"/>
      <c r="O66" s="77"/>
      <c r="P66" s="77"/>
      <c r="Q66" s="77"/>
    </row>
    <row r="67" spans="1:17" ht="12.75">
      <c r="A67" s="53" t="e">
        <f>LOOKUP(F67,Altersklassen!$C$3:$C$11,Altersklassen!$A$3:$A$11)</f>
        <v>#N/A</v>
      </c>
      <c r="B67" s="77"/>
      <c r="C67" s="78"/>
      <c r="D67" s="79"/>
      <c r="E67" s="77"/>
      <c r="F67" s="80"/>
      <c r="G67" s="77"/>
      <c r="H67" s="77"/>
      <c r="I67" s="77"/>
      <c r="J67" s="77"/>
      <c r="K67" s="77"/>
      <c r="L67" s="77"/>
      <c r="M67" s="77"/>
      <c r="N67" s="77"/>
      <c r="O67" s="77"/>
      <c r="P67" s="77"/>
      <c r="Q67" s="77"/>
    </row>
    <row r="68" spans="1:17" ht="12.75">
      <c r="A68" s="53" t="e">
        <f>LOOKUP(F68,Altersklassen!$C$3:$C$11,Altersklassen!$A$3:$A$11)</f>
        <v>#N/A</v>
      </c>
      <c r="B68" s="77"/>
      <c r="C68" s="78"/>
      <c r="D68" s="79"/>
      <c r="E68" s="77"/>
      <c r="F68" s="80"/>
      <c r="G68" s="77"/>
      <c r="H68" s="77"/>
      <c r="I68" s="77"/>
      <c r="J68" s="77"/>
      <c r="K68" s="77"/>
      <c r="L68" s="77"/>
      <c r="M68" s="77"/>
      <c r="N68" s="77"/>
      <c r="O68" s="77"/>
      <c r="P68" s="77"/>
      <c r="Q68" s="77"/>
    </row>
    <row r="69" spans="1:17" ht="12.75">
      <c r="A69" s="53" t="e">
        <f>LOOKUP(F69,Altersklassen!$C$3:$C$11,Altersklassen!$A$3:$A$11)</f>
        <v>#N/A</v>
      </c>
      <c r="B69" s="77"/>
      <c r="C69" s="78"/>
      <c r="D69" s="79"/>
      <c r="E69" s="77"/>
      <c r="F69" s="80"/>
      <c r="G69" s="77"/>
      <c r="H69" s="77"/>
      <c r="I69" s="77"/>
      <c r="J69" s="77"/>
      <c r="K69" s="77"/>
      <c r="L69" s="77"/>
      <c r="M69" s="77"/>
      <c r="N69" s="77"/>
      <c r="O69" s="77"/>
      <c r="P69" s="77"/>
      <c r="Q69" s="77"/>
    </row>
    <row r="70" spans="1:17" ht="12.75">
      <c r="A70" s="53" t="e">
        <f>LOOKUP(F70,Altersklassen!$C$3:$C$11,Altersklassen!$A$3:$A$11)</f>
        <v>#N/A</v>
      </c>
      <c r="B70" s="77"/>
      <c r="C70" s="78"/>
      <c r="D70" s="79"/>
      <c r="E70" s="77"/>
      <c r="F70" s="80"/>
      <c r="G70" s="77"/>
      <c r="H70" s="77"/>
      <c r="I70" s="77"/>
      <c r="J70" s="77"/>
      <c r="K70" s="77"/>
      <c r="L70" s="77"/>
      <c r="M70" s="77"/>
      <c r="N70" s="77"/>
      <c r="O70" s="77"/>
      <c r="P70" s="77"/>
      <c r="Q70" s="77"/>
    </row>
    <row r="71" spans="1:17" ht="12.75">
      <c r="A71" s="53" t="e">
        <f>LOOKUP(F71,Altersklassen!$C$3:$C$11,Altersklassen!$A$3:$A$11)</f>
        <v>#N/A</v>
      </c>
      <c r="B71" s="77"/>
      <c r="C71" s="78"/>
      <c r="D71" s="79"/>
      <c r="E71" s="77"/>
      <c r="F71" s="80"/>
      <c r="G71" s="77"/>
      <c r="H71" s="77"/>
      <c r="I71" s="77"/>
      <c r="J71" s="77"/>
      <c r="K71" s="77"/>
      <c r="L71" s="77"/>
      <c r="M71" s="77"/>
      <c r="N71" s="77"/>
      <c r="O71" s="77"/>
      <c r="P71" s="77"/>
      <c r="Q71" s="77"/>
    </row>
    <row r="72" spans="1:17" ht="12.75">
      <c r="A72" s="53" t="e">
        <f>LOOKUP(F72,Altersklassen!$C$3:$C$11,Altersklassen!$A$3:$A$11)</f>
        <v>#N/A</v>
      </c>
      <c r="B72" s="77"/>
      <c r="C72" s="78"/>
      <c r="D72" s="79"/>
      <c r="E72" s="77"/>
      <c r="F72" s="80"/>
      <c r="G72" s="77"/>
      <c r="H72" s="77"/>
      <c r="I72" s="77"/>
      <c r="J72" s="77"/>
      <c r="K72" s="77"/>
      <c r="L72" s="77"/>
      <c r="M72" s="77"/>
      <c r="N72" s="77"/>
      <c r="O72" s="77"/>
      <c r="P72" s="77"/>
      <c r="Q72" s="77"/>
    </row>
    <row r="73" spans="1:17" ht="12.75">
      <c r="A73" s="53" t="e">
        <f>LOOKUP(F73,Altersklassen!$C$3:$C$11,Altersklassen!$A$3:$A$11)</f>
        <v>#N/A</v>
      </c>
      <c r="B73" s="77"/>
      <c r="C73" s="78"/>
      <c r="D73" s="79"/>
      <c r="E73" s="77"/>
      <c r="F73" s="80"/>
      <c r="G73" s="77"/>
      <c r="H73" s="77"/>
      <c r="I73" s="77"/>
      <c r="J73" s="77"/>
      <c r="K73" s="77"/>
      <c r="L73" s="77"/>
      <c r="M73" s="77"/>
      <c r="N73" s="77"/>
      <c r="O73" s="77"/>
      <c r="P73" s="77"/>
      <c r="Q73" s="77"/>
    </row>
    <row r="74" spans="1:17" ht="12.75">
      <c r="A74" s="53" t="e">
        <f>LOOKUP(F74,Altersklassen!$C$3:$C$11,Altersklassen!$A$3:$A$11)</f>
        <v>#N/A</v>
      </c>
      <c r="B74" s="77"/>
      <c r="C74" s="78"/>
      <c r="D74" s="79"/>
      <c r="E74" s="77"/>
      <c r="F74" s="80"/>
      <c r="G74" s="77"/>
      <c r="H74" s="77"/>
      <c r="I74" s="77"/>
      <c r="J74" s="77"/>
      <c r="K74" s="77"/>
      <c r="L74" s="77"/>
      <c r="M74" s="77"/>
      <c r="N74" s="77"/>
      <c r="O74" s="77"/>
      <c r="P74" s="77"/>
      <c r="Q74" s="77"/>
    </row>
    <row r="75" spans="1:17" ht="12.75">
      <c r="A75" s="53" t="e">
        <f>LOOKUP(F75,Altersklassen!$C$3:$C$11,Altersklassen!$A$3:$A$11)</f>
        <v>#N/A</v>
      </c>
      <c r="B75" s="77"/>
      <c r="C75" s="78"/>
      <c r="D75" s="79"/>
      <c r="E75" s="77"/>
      <c r="F75" s="80"/>
      <c r="G75" s="77"/>
      <c r="H75" s="77"/>
      <c r="I75" s="77"/>
      <c r="J75" s="77"/>
      <c r="K75" s="77"/>
      <c r="L75" s="77"/>
      <c r="M75" s="77"/>
      <c r="N75" s="77"/>
      <c r="O75" s="77"/>
      <c r="P75" s="77"/>
      <c r="Q75" s="77"/>
    </row>
    <row r="76" spans="1:17" ht="12.75">
      <c r="A76" s="53" t="e">
        <f>LOOKUP(F76,Altersklassen!$C$3:$C$11,Altersklassen!$A$3:$A$11)</f>
        <v>#N/A</v>
      </c>
      <c r="B76" s="77"/>
      <c r="C76" s="78"/>
      <c r="D76" s="79"/>
      <c r="E76" s="77"/>
      <c r="F76" s="80"/>
      <c r="G76" s="77"/>
      <c r="H76" s="77"/>
      <c r="I76" s="77"/>
      <c r="J76" s="77"/>
      <c r="K76" s="77"/>
      <c r="L76" s="77"/>
      <c r="M76" s="77"/>
      <c r="N76" s="77"/>
      <c r="O76" s="77"/>
      <c r="P76" s="77"/>
      <c r="Q76" s="77"/>
    </row>
    <row r="77" spans="1:17" ht="12.75">
      <c r="A77" s="53" t="e">
        <f>LOOKUP(F77,Altersklassen!$C$3:$C$11,Altersklassen!$A$3:$A$11)</f>
        <v>#N/A</v>
      </c>
      <c r="B77" s="77"/>
      <c r="C77" s="78"/>
      <c r="D77" s="79"/>
      <c r="E77" s="77"/>
      <c r="F77" s="80"/>
      <c r="G77" s="77"/>
      <c r="H77" s="77"/>
      <c r="I77" s="77"/>
      <c r="J77" s="77"/>
      <c r="K77" s="77"/>
      <c r="L77" s="77"/>
      <c r="M77" s="77"/>
      <c r="N77" s="77"/>
      <c r="O77" s="77"/>
      <c r="P77" s="77"/>
      <c r="Q77" s="77"/>
    </row>
    <row r="78" spans="1:17" ht="12.75">
      <c r="A78" s="53" t="e">
        <f>LOOKUP(F78,Altersklassen!$C$3:$C$11,Altersklassen!$A$3:$A$11)</f>
        <v>#N/A</v>
      </c>
      <c r="B78" s="77"/>
      <c r="C78" s="78"/>
      <c r="D78" s="79"/>
      <c r="E78" s="77"/>
      <c r="F78" s="80"/>
      <c r="G78" s="77"/>
      <c r="H78" s="77"/>
      <c r="I78" s="77"/>
      <c r="J78" s="77"/>
      <c r="K78" s="77"/>
      <c r="L78" s="77"/>
      <c r="M78" s="77"/>
      <c r="N78" s="77"/>
      <c r="O78" s="77"/>
      <c r="P78" s="77"/>
      <c r="Q78" s="77"/>
    </row>
    <row r="79" spans="1:17" ht="12.75">
      <c r="A79" s="53" t="e">
        <f>LOOKUP(F79,Altersklassen!$C$3:$C$11,Altersklassen!$A$3:$A$11)</f>
        <v>#N/A</v>
      </c>
      <c r="B79" s="77"/>
      <c r="C79" s="78"/>
      <c r="D79" s="79"/>
      <c r="E79" s="77"/>
      <c r="F79" s="80"/>
      <c r="G79" s="77"/>
      <c r="H79" s="77"/>
      <c r="I79" s="77"/>
      <c r="J79" s="77"/>
      <c r="K79" s="77"/>
      <c r="L79" s="77"/>
      <c r="M79" s="77"/>
      <c r="N79" s="77"/>
      <c r="O79" s="77"/>
      <c r="P79" s="77"/>
      <c r="Q79" s="77"/>
    </row>
    <row r="80" spans="1:17" ht="12.75">
      <c r="A80" s="53" t="e">
        <f>LOOKUP(F80,Altersklassen!$C$3:$C$11,Altersklassen!$A$3:$A$11)</f>
        <v>#N/A</v>
      </c>
      <c r="B80" s="77"/>
      <c r="C80" s="78"/>
      <c r="D80" s="79"/>
      <c r="E80" s="77"/>
      <c r="F80" s="80"/>
      <c r="G80" s="77"/>
      <c r="H80" s="77"/>
      <c r="I80" s="77"/>
      <c r="J80" s="77"/>
      <c r="K80" s="77"/>
      <c r="L80" s="77"/>
      <c r="M80" s="77"/>
      <c r="N80" s="77"/>
      <c r="O80" s="77"/>
      <c r="P80" s="77"/>
      <c r="Q80" s="77"/>
    </row>
    <row r="81" spans="1:17" ht="12.75">
      <c r="A81" s="53" t="e">
        <f>LOOKUP(F81,Altersklassen!$C$3:$C$11,Altersklassen!$A$3:$A$11)</f>
        <v>#N/A</v>
      </c>
      <c r="B81" s="77"/>
      <c r="C81" s="78"/>
      <c r="D81" s="79"/>
      <c r="E81" s="77"/>
      <c r="F81" s="80"/>
      <c r="G81" s="77"/>
      <c r="H81" s="77"/>
      <c r="I81" s="77"/>
      <c r="J81" s="77"/>
      <c r="K81" s="77"/>
      <c r="L81" s="77"/>
      <c r="M81" s="77"/>
      <c r="N81" s="77"/>
      <c r="O81" s="77"/>
      <c r="P81" s="77"/>
      <c r="Q81" s="77"/>
    </row>
    <row r="82" spans="1:17" ht="12.75">
      <c r="A82" s="53" t="e">
        <f>LOOKUP(F82,Altersklassen!$C$3:$C$11,Altersklassen!$A$3:$A$11)</f>
        <v>#N/A</v>
      </c>
      <c r="B82" s="77"/>
      <c r="C82" s="78"/>
      <c r="D82" s="79"/>
      <c r="E82" s="77"/>
      <c r="F82" s="80"/>
      <c r="G82" s="77"/>
      <c r="H82" s="77"/>
      <c r="I82" s="77"/>
      <c r="J82" s="77"/>
      <c r="K82" s="77"/>
      <c r="L82" s="77"/>
      <c r="M82" s="77"/>
      <c r="N82" s="77"/>
      <c r="O82" s="77"/>
      <c r="P82" s="77"/>
      <c r="Q82" s="77"/>
    </row>
    <row r="83" spans="1:17" ht="12.75">
      <c r="A83" s="53" t="e">
        <f>LOOKUP(F83,Altersklassen!$C$3:$C$11,Altersklassen!$A$3:$A$11)</f>
        <v>#N/A</v>
      </c>
      <c r="B83" s="77"/>
      <c r="C83" s="78"/>
      <c r="D83" s="79"/>
      <c r="E83" s="77"/>
      <c r="F83" s="80"/>
      <c r="G83" s="77"/>
      <c r="H83" s="77"/>
      <c r="I83" s="77"/>
      <c r="J83" s="77"/>
      <c r="K83" s="77"/>
      <c r="L83" s="77"/>
      <c r="M83" s="77"/>
      <c r="N83" s="77"/>
      <c r="O83" s="77"/>
      <c r="P83" s="77"/>
      <c r="Q83" s="77"/>
    </row>
    <row r="84" spans="1:17" ht="12.75">
      <c r="A84" s="53" t="e">
        <f>LOOKUP(F84,Altersklassen!$C$3:$C$11,Altersklassen!$A$3:$A$11)</f>
        <v>#N/A</v>
      </c>
      <c r="B84" s="77"/>
      <c r="C84" s="78"/>
      <c r="D84" s="79"/>
      <c r="E84" s="77"/>
      <c r="F84" s="80"/>
      <c r="G84" s="77"/>
      <c r="H84" s="77"/>
      <c r="I84" s="77"/>
      <c r="J84" s="77"/>
      <c r="K84" s="77"/>
      <c r="L84" s="77"/>
      <c r="M84" s="77"/>
      <c r="N84" s="77"/>
      <c r="O84" s="77"/>
      <c r="P84" s="77"/>
      <c r="Q84" s="77"/>
    </row>
    <row r="85" spans="1:17" ht="12.75">
      <c r="A85" s="53" t="e">
        <f>LOOKUP(F85,Altersklassen!$C$3:$C$11,Altersklassen!$A$3:$A$11)</f>
        <v>#N/A</v>
      </c>
      <c r="B85" s="77"/>
      <c r="C85" s="78"/>
      <c r="D85" s="79"/>
      <c r="E85" s="77"/>
      <c r="F85" s="80"/>
      <c r="G85" s="77"/>
      <c r="H85" s="77"/>
      <c r="I85" s="77"/>
      <c r="J85" s="77"/>
      <c r="K85" s="77"/>
      <c r="L85" s="77"/>
      <c r="M85" s="77"/>
      <c r="N85" s="77"/>
      <c r="O85" s="77"/>
      <c r="P85" s="77"/>
      <c r="Q85" s="77"/>
    </row>
    <row r="86" spans="1:17" ht="12.75">
      <c r="A86" s="53" t="e">
        <f>LOOKUP(F86,Altersklassen!$C$3:$C$11,Altersklassen!$A$3:$A$11)</f>
        <v>#N/A</v>
      </c>
      <c r="B86" s="77"/>
      <c r="C86" s="78"/>
      <c r="D86" s="79"/>
      <c r="E86" s="77"/>
      <c r="F86" s="80"/>
      <c r="G86" s="77"/>
      <c r="H86" s="77"/>
      <c r="I86" s="77"/>
      <c r="J86" s="77"/>
      <c r="K86" s="77"/>
      <c r="L86" s="77"/>
      <c r="M86" s="77"/>
      <c r="N86" s="77"/>
      <c r="O86" s="77"/>
      <c r="P86" s="77"/>
      <c r="Q86" s="77"/>
    </row>
    <row r="87" spans="1:17" ht="12.75">
      <c r="A87" s="53" t="e">
        <f>LOOKUP(F87,Altersklassen!$C$3:$C$11,Altersklassen!$A$3:$A$11)</f>
        <v>#N/A</v>
      </c>
      <c r="B87" s="77"/>
      <c r="C87" s="78"/>
      <c r="D87" s="79"/>
      <c r="E87" s="77"/>
      <c r="F87" s="80"/>
      <c r="G87" s="77"/>
      <c r="H87" s="77"/>
      <c r="I87" s="77"/>
      <c r="J87" s="77"/>
      <c r="K87" s="77"/>
      <c r="L87" s="77"/>
      <c r="M87" s="77"/>
      <c r="N87" s="77"/>
      <c r="O87" s="77"/>
      <c r="P87" s="77"/>
      <c r="Q87" s="77"/>
    </row>
    <row r="88" spans="1:17" ht="12.75">
      <c r="A88" s="53" t="e">
        <f>LOOKUP(F88,Altersklassen!$C$3:$C$11,Altersklassen!$A$3:$A$11)</f>
        <v>#N/A</v>
      </c>
      <c r="B88" s="77"/>
      <c r="C88" s="78"/>
      <c r="D88" s="79"/>
      <c r="E88" s="77"/>
      <c r="F88" s="80"/>
      <c r="G88" s="77"/>
      <c r="H88" s="77"/>
      <c r="I88" s="77"/>
      <c r="J88" s="77"/>
      <c r="K88" s="77"/>
      <c r="L88" s="77"/>
      <c r="M88" s="77"/>
      <c r="N88" s="77"/>
      <c r="O88" s="77"/>
      <c r="P88" s="77"/>
      <c r="Q88" s="77"/>
    </row>
    <row r="89" spans="1:17" ht="12.75">
      <c r="A89" s="53" t="e">
        <f>LOOKUP(F89,Altersklassen!$C$3:$C$11,Altersklassen!$A$3:$A$11)</f>
        <v>#N/A</v>
      </c>
      <c r="B89" s="77"/>
      <c r="C89" s="78"/>
      <c r="D89" s="79"/>
      <c r="E89" s="77"/>
      <c r="F89" s="80"/>
      <c r="G89" s="77"/>
      <c r="H89" s="77"/>
      <c r="I89" s="77"/>
      <c r="J89" s="77"/>
      <c r="K89" s="77"/>
      <c r="L89" s="77"/>
      <c r="M89" s="77"/>
      <c r="N89" s="77"/>
      <c r="O89" s="77"/>
      <c r="P89" s="77"/>
      <c r="Q89" s="77"/>
    </row>
    <row r="90" spans="1:17" ht="12.75">
      <c r="A90" s="53" t="e">
        <f>LOOKUP(F90,Altersklassen!$C$3:$C$11,Altersklassen!$A$3:$A$11)</f>
        <v>#N/A</v>
      </c>
      <c r="B90" s="77"/>
      <c r="C90" s="78"/>
      <c r="D90" s="79"/>
      <c r="E90" s="77"/>
      <c r="F90" s="80"/>
      <c r="G90" s="77"/>
      <c r="H90" s="77"/>
      <c r="I90" s="77"/>
      <c r="J90" s="77"/>
      <c r="K90" s="77"/>
      <c r="L90" s="77"/>
      <c r="M90" s="77"/>
      <c r="N90" s="77"/>
      <c r="O90" s="77"/>
      <c r="P90" s="77"/>
      <c r="Q90" s="77"/>
    </row>
    <row r="91" spans="1:17" ht="12.75">
      <c r="A91" s="53" t="e">
        <f>LOOKUP(F91,Altersklassen!$C$3:$C$11,Altersklassen!$A$3:$A$11)</f>
        <v>#N/A</v>
      </c>
      <c r="B91" s="77"/>
      <c r="C91" s="78"/>
      <c r="D91" s="79"/>
      <c r="E91" s="77"/>
      <c r="F91" s="80"/>
      <c r="G91" s="77"/>
      <c r="H91" s="77"/>
      <c r="I91" s="77"/>
      <c r="J91" s="77"/>
      <c r="K91" s="77"/>
      <c r="L91" s="77"/>
      <c r="M91" s="77"/>
      <c r="N91" s="77"/>
      <c r="O91" s="77"/>
      <c r="P91" s="77"/>
      <c r="Q91" s="77"/>
    </row>
    <row r="92" spans="1:17" ht="12.75">
      <c r="A92" s="53" t="e">
        <f>LOOKUP(F92,Altersklassen!$C$3:$C$11,Altersklassen!$A$3:$A$11)</f>
        <v>#N/A</v>
      </c>
      <c r="B92" s="77"/>
      <c r="C92" s="78"/>
      <c r="D92" s="79"/>
      <c r="E92" s="77"/>
      <c r="F92" s="80"/>
      <c r="G92" s="77"/>
      <c r="H92" s="77"/>
      <c r="I92" s="77"/>
      <c r="J92" s="77"/>
      <c r="K92" s="77"/>
      <c r="L92" s="77"/>
      <c r="M92" s="77"/>
      <c r="N92" s="77"/>
      <c r="O92" s="77"/>
      <c r="P92" s="77"/>
      <c r="Q92" s="77"/>
    </row>
    <row r="93" spans="1:17" ht="12.75">
      <c r="A93" s="53" t="e">
        <f>LOOKUP(F93,Altersklassen!$C$3:$C$11,Altersklassen!$A$3:$A$11)</f>
        <v>#N/A</v>
      </c>
      <c r="B93" s="77"/>
      <c r="C93" s="78"/>
      <c r="D93" s="79"/>
      <c r="E93" s="77"/>
      <c r="F93" s="80"/>
      <c r="G93" s="77"/>
      <c r="H93" s="77"/>
      <c r="I93" s="77"/>
      <c r="J93" s="77"/>
      <c r="K93" s="77"/>
      <c r="L93" s="77"/>
      <c r="M93" s="77"/>
      <c r="N93" s="77"/>
      <c r="O93" s="77"/>
      <c r="P93" s="77"/>
      <c r="Q93" s="77"/>
    </row>
    <row r="94" spans="1:17" ht="12.75">
      <c r="A94" s="53" t="e">
        <f>LOOKUP(F94,Altersklassen!$C$3:$C$11,Altersklassen!$A$3:$A$11)</f>
        <v>#N/A</v>
      </c>
      <c r="B94" s="77"/>
      <c r="C94" s="78"/>
      <c r="D94" s="79"/>
      <c r="E94" s="77"/>
      <c r="F94" s="80"/>
      <c r="G94" s="77"/>
      <c r="H94" s="77"/>
      <c r="I94" s="77"/>
      <c r="J94" s="77"/>
      <c r="K94" s="77"/>
      <c r="L94" s="77"/>
      <c r="M94" s="77"/>
      <c r="N94" s="77"/>
      <c r="O94" s="77"/>
      <c r="P94" s="77"/>
      <c r="Q94" s="77"/>
    </row>
    <row r="95" spans="1:17" ht="12.75">
      <c r="A95" s="53" t="e">
        <f>LOOKUP(F95,Altersklassen!$C$3:$C$11,Altersklassen!$A$3:$A$11)</f>
        <v>#N/A</v>
      </c>
      <c r="B95" s="77"/>
      <c r="C95" s="78"/>
      <c r="D95" s="79"/>
      <c r="E95" s="77"/>
      <c r="F95" s="80"/>
      <c r="G95" s="77"/>
      <c r="H95" s="77"/>
      <c r="I95" s="77"/>
      <c r="J95" s="77"/>
      <c r="K95" s="77"/>
      <c r="L95" s="77"/>
      <c r="M95" s="77"/>
      <c r="N95" s="77"/>
      <c r="O95" s="77"/>
      <c r="P95" s="77"/>
      <c r="Q95" s="77"/>
    </row>
    <row r="96" spans="1:17" ht="12.75">
      <c r="A96" s="53" t="e">
        <f>LOOKUP(F96,Altersklassen!$C$3:$C$11,Altersklassen!$A$3:$A$11)</f>
        <v>#N/A</v>
      </c>
      <c r="B96" s="77"/>
      <c r="C96" s="78"/>
      <c r="D96" s="79"/>
      <c r="E96" s="77"/>
      <c r="F96" s="80"/>
      <c r="G96" s="77"/>
      <c r="H96" s="77"/>
      <c r="I96" s="77"/>
      <c r="J96" s="77"/>
      <c r="K96" s="77"/>
      <c r="L96" s="77"/>
      <c r="M96" s="77"/>
      <c r="N96" s="77"/>
      <c r="O96" s="77"/>
      <c r="P96" s="77"/>
      <c r="Q96" s="77"/>
    </row>
    <row r="97" spans="1:17" ht="12.75">
      <c r="A97" s="53" t="e">
        <f>LOOKUP(F97,Altersklassen!$C$3:$C$11,Altersklassen!$A$3:$A$11)</f>
        <v>#N/A</v>
      </c>
      <c r="B97" s="77"/>
      <c r="C97" s="78"/>
      <c r="D97" s="79"/>
      <c r="E97" s="77"/>
      <c r="F97" s="80"/>
      <c r="G97" s="77"/>
      <c r="H97" s="77"/>
      <c r="I97" s="77"/>
      <c r="J97" s="77"/>
      <c r="K97" s="77"/>
      <c r="L97" s="77"/>
      <c r="M97" s="77"/>
      <c r="N97" s="77"/>
      <c r="O97" s="77"/>
      <c r="P97" s="77"/>
      <c r="Q97" s="77"/>
    </row>
    <row r="98" spans="1:17" ht="12.75">
      <c r="A98" s="53" t="e">
        <f>LOOKUP(F98,Altersklassen!$C$3:$C$11,Altersklassen!$A$3:$A$11)</f>
        <v>#N/A</v>
      </c>
      <c r="B98" s="77"/>
      <c r="C98" s="78"/>
      <c r="D98" s="79"/>
      <c r="E98" s="77"/>
      <c r="F98" s="80"/>
      <c r="G98" s="77"/>
      <c r="H98" s="77"/>
      <c r="I98" s="77"/>
      <c r="J98" s="77"/>
      <c r="K98" s="77"/>
      <c r="L98" s="77"/>
      <c r="M98" s="77"/>
      <c r="N98" s="77"/>
      <c r="O98" s="77"/>
      <c r="P98" s="77"/>
      <c r="Q98" s="77"/>
    </row>
    <row r="99" spans="1:17" ht="12.75">
      <c r="A99" s="53" t="e">
        <f>LOOKUP(F99,Altersklassen!$C$3:$C$11,Altersklassen!$A$3:$A$11)</f>
        <v>#N/A</v>
      </c>
      <c r="B99" s="77"/>
      <c r="C99" s="78"/>
      <c r="D99" s="79"/>
      <c r="E99" s="77"/>
      <c r="F99" s="80"/>
      <c r="G99" s="77"/>
      <c r="H99" s="77"/>
      <c r="I99" s="77"/>
      <c r="J99" s="77"/>
      <c r="K99" s="77"/>
      <c r="L99" s="77"/>
      <c r="M99" s="77"/>
      <c r="N99" s="77"/>
      <c r="O99" s="77"/>
      <c r="P99" s="77"/>
      <c r="Q99" s="77"/>
    </row>
    <row r="100" spans="1:17" ht="12.75">
      <c r="A100" s="53" t="e">
        <f>LOOKUP(F100,Altersklassen!$C$3:$C$11,Altersklassen!$A$3:$A$11)</f>
        <v>#N/A</v>
      </c>
      <c r="B100" s="77"/>
      <c r="C100" s="78"/>
      <c r="D100" s="79"/>
      <c r="E100" s="77"/>
      <c r="F100" s="80"/>
      <c r="G100" s="77"/>
      <c r="H100" s="77"/>
      <c r="I100" s="77"/>
      <c r="J100" s="77"/>
      <c r="K100" s="77"/>
      <c r="L100" s="77"/>
      <c r="M100" s="77"/>
      <c r="N100" s="77"/>
      <c r="O100" s="77"/>
      <c r="P100" s="77"/>
      <c r="Q100" s="77"/>
    </row>
    <row r="101" spans="1:17" ht="12.75">
      <c r="A101" s="53" t="e">
        <f>LOOKUP(F101,Altersklassen!$C$3:$C$11,Altersklassen!$A$3:$A$11)</f>
        <v>#N/A</v>
      </c>
      <c r="B101" s="77"/>
      <c r="C101" s="78"/>
      <c r="D101" s="79"/>
      <c r="E101" s="77"/>
      <c r="F101" s="80"/>
      <c r="G101" s="77"/>
      <c r="H101" s="77"/>
      <c r="I101" s="77"/>
      <c r="J101" s="77"/>
      <c r="K101" s="77"/>
      <c r="L101" s="77"/>
      <c r="M101" s="77"/>
      <c r="N101" s="77"/>
      <c r="O101" s="77"/>
      <c r="P101" s="77"/>
      <c r="Q101" s="77"/>
    </row>
    <row r="102" spans="1:17" ht="12.75">
      <c r="A102" s="53" t="e">
        <f>LOOKUP(F102,Altersklassen!$C$3:$C$11,Altersklassen!$A$3:$A$11)</f>
        <v>#N/A</v>
      </c>
      <c r="B102" s="77"/>
      <c r="C102" s="78"/>
      <c r="D102" s="79"/>
      <c r="E102" s="77"/>
      <c r="F102" s="80"/>
      <c r="G102" s="77"/>
      <c r="H102" s="77"/>
      <c r="I102" s="77"/>
      <c r="J102" s="77"/>
      <c r="K102" s="77"/>
      <c r="L102" s="77"/>
      <c r="M102" s="77"/>
      <c r="N102" s="77"/>
      <c r="O102" s="77"/>
      <c r="P102" s="77"/>
      <c r="Q102" s="77"/>
    </row>
    <row r="103" spans="1:17" ht="12.75">
      <c r="A103" s="53" t="e">
        <f>LOOKUP(F103,Altersklassen!$C$3:$C$11,Altersklassen!$A$3:$A$11)</f>
        <v>#N/A</v>
      </c>
      <c r="B103" s="77"/>
      <c r="C103" s="78"/>
      <c r="D103" s="79"/>
      <c r="E103" s="77"/>
      <c r="F103" s="80"/>
      <c r="G103" s="77"/>
      <c r="H103" s="77"/>
      <c r="I103" s="77"/>
      <c r="J103" s="77"/>
      <c r="K103" s="77"/>
      <c r="L103" s="77"/>
      <c r="M103" s="77"/>
      <c r="N103" s="77"/>
      <c r="O103" s="77"/>
      <c r="P103" s="77"/>
      <c r="Q103" s="77"/>
    </row>
    <row r="104" spans="1:17" ht="12.75">
      <c r="A104" s="53" t="e">
        <f>LOOKUP(F104,Altersklassen!$C$3:$C$11,Altersklassen!$A$3:$A$11)</f>
        <v>#N/A</v>
      </c>
      <c r="B104" s="77"/>
      <c r="C104" s="78"/>
      <c r="D104" s="79"/>
      <c r="E104" s="77"/>
      <c r="F104" s="80"/>
      <c r="G104" s="77"/>
      <c r="H104" s="77"/>
      <c r="I104" s="77"/>
      <c r="J104" s="77"/>
      <c r="K104" s="77"/>
      <c r="L104" s="77"/>
      <c r="M104" s="77"/>
      <c r="N104" s="77"/>
      <c r="O104" s="77"/>
      <c r="P104" s="77"/>
      <c r="Q104" s="77"/>
    </row>
    <row r="105" spans="1:17" ht="12.75">
      <c r="A105" s="53" t="e">
        <f>LOOKUP(F105,Altersklassen!$C$3:$C$11,Altersklassen!$A$3:$A$11)</f>
        <v>#N/A</v>
      </c>
      <c r="B105" s="77"/>
      <c r="C105" s="78"/>
      <c r="D105" s="79"/>
      <c r="E105" s="77"/>
      <c r="F105" s="80"/>
      <c r="G105" s="77"/>
      <c r="H105" s="77"/>
      <c r="I105" s="77"/>
      <c r="J105" s="77"/>
      <c r="K105" s="77"/>
      <c r="L105" s="77"/>
      <c r="M105" s="77"/>
      <c r="N105" s="77"/>
      <c r="O105" s="77"/>
      <c r="P105" s="77"/>
      <c r="Q105" s="77"/>
    </row>
    <row r="106" spans="1:17" ht="12.75">
      <c r="A106" s="53" t="e">
        <f>LOOKUP(F106,Altersklassen!$C$3:$C$11,Altersklassen!$A$3:$A$11)</f>
        <v>#N/A</v>
      </c>
      <c r="B106" s="77"/>
      <c r="C106" s="78"/>
      <c r="D106" s="79"/>
      <c r="E106" s="77"/>
      <c r="F106" s="80"/>
      <c r="G106" s="77"/>
      <c r="H106" s="77"/>
      <c r="I106" s="77"/>
      <c r="J106" s="77"/>
      <c r="K106" s="77"/>
      <c r="L106" s="77"/>
      <c r="M106" s="77"/>
      <c r="N106" s="77"/>
      <c r="O106" s="77"/>
      <c r="P106" s="77"/>
      <c r="Q106" s="77"/>
    </row>
    <row r="107" spans="1:17" ht="12.75">
      <c r="A107" s="53" t="e">
        <f>LOOKUP(F107,Altersklassen!$C$3:$C$11,Altersklassen!$A$3:$A$11)</f>
        <v>#N/A</v>
      </c>
      <c r="B107" s="77"/>
      <c r="C107" s="78"/>
      <c r="D107" s="79"/>
      <c r="E107" s="77"/>
      <c r="F107" s="80"/>
      <c r="G107" s="77"/>
      <c r="H107" s="77"/>
      <c r="I107" s="77"/>
      <c r="J107" s="77"/>
      <c r="K107" s="77"/>
      <c r="L107" s="77"/>
      <c r="M107" s="77"/>
      <c r="N107" s="77"/>
      <c r="O107" s="77"/>
      <c r="P107" s="77"/>
      <c r="Q107" s="77"/>
    </row>
    <row r="108" spans="1:17" ht="12.75">
      <c r="A108" s="53" t="e">
        <f>LOOKUP(F108,Altersklassen!$C$3:$C$11,Altersklassen!$A$3:$A$11)</f>
        <v>#N/A</v>
      </c>
      <c r="B108" s="77"/>
      <c r="C108" s="78"/>
      <c r="D108" s="79"/>
      <c r="E108" s="77"/>
      <c r="F108" s="80"/>
      <c r="G108" s="77"/>
      <c r="H108" s="77"/>
      <c r="I108" s="77"/>
      <c r="J108" s="77"/>
      <c r="K108" s="77"/>
      <c r="L108" s="77"/>
      <c r="M108" s="77"/>
      <c r="N108" s="77"/>
      <c r="O108" s="77"/>
      <c r="P108" s="77"/>
      <c r="Q108" s="77"/>
    </row>
    <row r="109" spans="1:17" ht="12.75">
      <c r="A109" s="53" t="e">
        <f>LOOKUP(F109,Altersklassen!$C$3:$C$11,Altersklassen!$A$3:$A$11)</f>
        <v>#N/A</v>
      </c>
      <c r="B109" s="77"/>
      <c r="C109" s="78"/>
      <c r="D109" s="79"/>
      <c r="E109" s="77"/>
      <c r="F109" s="80"/>
      <c r="G109" s="77"/>
      <c r="H109" s="77"/>
      <c r="I109" s="77"/>
      <c r="J109" s="77"/>
      <c r="K109" s="77"/>
      <c r="L109" s="77"/>
      <c r="M109" s="77"/>
      <c r="N109" s="77"/>
      <c r="O109" s="77"/>
      <c r="P109" s="77"/>
      <c r="Q109" s="77"/>
    </row>
    <row r="110" spans="1:17" ht="12.75">
      <c r="A110" s="53" t="e">
        <f>LOOKUP(F110,Altersklassen!$C$3:$C$11,Altersklassen!$A$3:$A$11)</f>
        <v>#N/A</v>
      </c>
      <c r="B110" s="77"/>
      <c r="C110" s="78"/>
      <c r="D110" s="79"/>
      <c r="E110" s="77"/>
      <c r="F110" s="80"/>
      <c r="G110" s="77"/>
      <c r="H110" s="77"/>
      <c r="I110" s="77"/>
      <c r="J110" s="77"/>
      <c r="K110" s="77"/>
      <c r="L110" s="77"/>
      <c r="M110" s="77"/>
      <c r="N110" s="77"/>
      <c r="O110" s="77"/>
      <c r="P110" s="77"/>
      <c r="Q110" s="77"/>
    </row>
    <row r="111" spans="1:17" ht="12.75">
      <c r="A111" s="53" t="e">
        <f>LOOKUP(F111,Altersklassen!$C$3:$C$11,Altersklassen!$A$3:$A$11)</f>
        <v>#N/A</v>
      </c>
      <c r="B111" s="77"/>
      <c r="C111" s="78"/>
      <c r="D111" s="79"/>
      <c r="E111" s="77"/>
      <c r="F111" s="80"/>
      <c r="G111" s="77"/>
      <c r="H111" s="77"/>
      <c r="I111" s="77"/>
      <c r="J111" s="77"/>
      <c r="K111" s="77"/>
      <c r="L111" s="77"/>
      <c r="M111" s="77"/>
      <c r="N111" s="77"/>
      <c r="O111" s="77"/>
      <c r="P111" s="77"/>
      <c r="Q111" s="77"/>
    </row>
    <row r="112" spans="1:17" ht="12.75">
      <c r="A112" s="53" t="e">
        <f>LOOKUP(F112,Altersklassen!$C$3:$C$11,Altersklassen!$A$3:$A$11)</f>
        <v>#N/A</v>
      </c>
      <c r="B112" s="77"/>
      <c r="C112" s="78"/>
      <c r="D112" s="79"/>
      <c r="E112" s="77"/>
      <c r="F112" s="80"/>
      <c r="G112" s="77"/>
      <c r="H112" s="77"/>
      <c r="I112" s="77"/>
      <c r="J112" s="77"/>
      <c r="K112" s="77"/>
      <c r="L112" s="77"/>
      <c r="M112" s="77"/>
      <c r="N112" s="77"/>
      <c r="O112" s="77"/>
      <c r="P112" s="77"/>
      <c r="Q112" s="77"/>
    </row>
    <row r="113" spans="1:17" ht="12.75">
      <c r="A113" s="53" t="e">
        <f>LOOKUP(F113,Altersklassen!$C$3:$C$11,Altersklassen!$A$3:$A$11)</f>
        <v>#N/A</v>
      </c>
      <c r="B113" s="77"/>
      <c r="C113" s="78"/>
      <c r="D113" s="79"/>
      <c r="E113" s="77"/>
      <c r="F113" s="80"/>
      <c r="G113" s="77"/>
      <c r="H113" s="77"/>
      <c r="I113" s="77"/>
      <c r="J113" s="77"/>
      <c r="K113" s="77"/>
      <c r="L113" s="77"/>
      <c r="M113" s="77"/>
      <c r="N113" s="77"/>
      <c r="O113" s="77"/>
      <c r="P113" s="77"/>
      <c r="Q113" s="77"/>
    </row>
    <row r="114" spans="1:17" ht="12.75">
      <c r="A114" s="53" t="e">
        <f>LOOKUP(F114,Altersklassen!$C$3:$C$11,Altersklassen!$A$3:$A$11)</f>
        <v>#N/A</v>
      </c>
      <c r="B114" s="77"/>
      <c r="C114" s="78"/>
      <c r="D114" s="79"/>
      <c r="E114" s="77"/>
      <c r="F114" s="80"/>
      <c r="G114" s="77"/>
      <c r="H114" s="77"/>
      <c r="I114" s="77"/>
      <c r="J114" s="77"/>
      <c r="K114" s="77"/>
      <c r="L114" s="77"/>
      <c r="M114" s="77"/>
      <c r="N114" s="77"/>
      <c r="O114" s="77"/>
      <c r="P114" s="77"/>
      <c r="Q114" s="77"/>
    </row>
    <row r="115" spans="1:17" ht="12.75">
      <c r="A115" s="53" t="e">
        <f>LOOKUP(F115,Altersklassen!$C$3:$C$11,Altersklassen!$A$3:$A$11)</f>
        <v>#N/A</v>
      </c>
      <c r="B115" s="77"/>
      <c r="C115" s="78"/>
      <c r="D115" s="79"/>
      <c r="E115" s="77"/>
      <c r="F115" s="80"/>
      <c r="G115" s="77"/>
      <c r="H115" s="77"/>
      <c r="I115" s="77"/>
      <c r="J115" s="77"/>
      <c r="K115" s="77"/>
      <c r="L115" s="77"/>
      <c r="M115" s="77"/>
      <c r="N115" s="77"/>
      <c r="O115" s="77"/>
      <c r="P115" s="77"/>
      <c r="Q115" s="77"/>
    </row>
    <row r="116" spans="1:17" ht="12.75">
      <c r="A116" s="53" t="e">
        <f>LOOKUP(F116,Altersklassen!$C$3:$C$11,Altersklassen!$A$3:$A$11)</f>
        <v>#N/A</v>
      </c>
      <c r="B116" s="77"/>
      <c r="C116" s="78"/>
      <c r="D116" s="79"/>
      <c r="E116" s="77"/>
      <c r="F116" s="80"/>
      <c r="G116" s="77"/>
      <c r="H116" s="77"/>
      <c r="I116" s="77"/>
      <c r="J116" s="77"/>
      <c r="K116" s="77"/>
      <c r="L116" s="77"/>
      <c r="M116" s="77"/>
      <c r="N116" s="77"/>
      <c r="O116" s="77"/>
      <c r="P116" s="77"/>
      <c r="Q116" s="77"/>
    </row>
    <row r="117" spans="1:17" ht="12.75">
      <c r="A117" s="53" t="e">
        <f>LOOKUP(F117,Altersklassen!$C$3:$C$11,Altersklassen!$A$3:$A$11)</f>
        <v>#N/A</v>
      </c>
      <c r="B117" s="77"/>
      <c r="C117" s="78"/>
      <c r="D117" s="79"/>
      <c r="E117" s="77"/>
      <c r="F117" s="80"/>
      <c r="G117" s="77"/>
      <c r="H117" s="77"/>
      <c r="I117" s="77"/>
      <c r="J117" s="77"/>
      <c r="K117" s="77"/>
      <c r="L117" s="77"/>
      <c r="M117" s="77"/>
      <c r="N117" s="77"/>
      <c r="O117" s="77"/>
      <c r="P117" s="77"/>
      <c r="Q117" s="77"/>
    </row>
    <row r="118" spans="1:17" ht="12.75">
      <c r="A118" s="53" t="e">
        <f>LOOKUP(F118,Altersklassen!$C$3:$C$11,Altersklassen!$A$3:$A$11)</f>
        <v>#N/A</v>
      </c>
      <c r="B118" s="77"/>
      <c r="C118" s="78"/>
      <c r="D118" s="79"/>
      <c r="E118" s="77"/>
      <c r="F118" s="80"/>
      <c r="G118" s="77"/>
      <c r="H118" s="77"/>
      <c r="I118" s="77"/>
      <c r="J118" s="77"/>
      <c r="K118" s="77"/>
      <c r="L118" s="77"/>
      <c r="M118" s="77"/>
      <c r="N118" s="77"/>
      <c r="O118" s="77"/>
      <c r="P118" s="77"/>
      <c r="Q118" s="77"/>
    </row>
    <row r="119" spans="1:17" ht="12.75">
      <c r="A119" s="53" t="e">
        <f>LOOKUP(F119,Altersklassen!$C$3:$C$11,Altersklassen!$A$3:$A$11)</f>
        <v>#N/A</v>
      </c>
      <c r="B119" s="77"/>
      <c r="C119" s="78"/>
      <c r="D119" s="79"/>
      <c r="E119" s="77"/>
      <c r="F119" s="80"/>
      <c r="G119" s="77"/>
      <c r="H119" s="77"/>
      <c r="I119" s="77"/>
      <c r="J119" s="77"/>
      <c r="K119" s="77"/>
      <c r="L119" s="77"/>
      <c r="M119" s="77"/>
      <c r="N119" s="77"/>
      <c r="O119" s="77"/>
      <c r="P119" s="77"/>
      <c r="Q119" s="77"/>
    </row>
    <row r="120" spans="1:17" ht="12.75">
      <c r="A120" s="53" t="e">
        <f>LOOKUP(F120,Altersklassen!$C$3:$C$11,Altersklassen!$A$3:$A$11)</f>
        <v>#N/A</v>
      </c>
      <c r="B120" s="77"/>
      <c r="C120" s="78"/>
      <c r="D120" s="79"/>
      <c r="E120" s="77"/>
      <c r="F120" s="80"/>
      <c r="G120" s="77"/>
      <c r="H120" s="77"/>
      <c r="I120" s="77"/>
      <c r="J120" s="77"/>
      <c r="K120" s="77"/>
      <c r="L120" s="77"/>
      <c r="M120" s="77"/>
      <c r="N120" s="77"/>
      <c r="O120" s="77"/>
      <c r="P120" s="77"/>
      <c r="Q120" s="77"/>
    </row>
    <row r="121" spans="1:17" ht="12.75">
      <c r="A121" s="53" t="e">
        <f>LOOKUP(F121,Altersklassen!$C$3:$C$11,Altersklassen!$A$3:$A$11)</f>
        <v>#N/A</v>
      </c>
      <c r="B121" s="77"/>
      <c r="C121" s="78"/>
      <c r="D121" s="79"/>
      <c r="E121" s="77"/>
      <c r="F121" s="80"/>
      <c r="G121" s="77"/>
      <c r="H121" s="77"/>
      <c r="I121" s="77"/>
      <c r="J121" s="77"/>
      <c r="K121" s="77"/>
      <c r="L121" s="77"/>
      <c r="M121" s="77"/>
      <c r="N121" s="77"/>
      <c r="O121" s="77"/>
      <c r="P121" s="77"/>
      <c r="Q121" s="77"/>
    </row>
    <row r="122" spans="1:17" ht="12.75">
      <c r="A122" s="53" t="e">
        <f>LOOKUP(F122,Altersklassen!$C$3:$C$11,Altersklassen!$A$3:$A$11)</f>
        <v>#N/A</v>
      </c>
      <c r="B122" s="77"/>
      <c r="C122" s="78"/>
      <c r="D122" s="79"/>
      <c r="E122" s="77"/>
      <c r="F122" s="80"/>
      <c r="G122" s="77"/>
      <c r="H122" s="77"/>
      <c r="I122" s="77"/>
      <c r="J122" s="77"/>
      <c r="K122" s="77"/>
      <c r="L122" s="77"/>
      <c r="M122" s="77"/>
      <c r="N122" s="77"/>
      <c r="O122" s="77"/>
      <c r="P122" s="77"/>
      <c r="Q122" s="77"/>
    </row>
    <row r="123" spans="1:17" ht="12.75">
      <c r="A123" s="53" t="e">
        <f>LOOKUP(F123,Altersklassen!$C$3:$C$11,Altersklassen!$A$3:$A$11)</f>
        <v>#N/A</v>
      </c>
      <c r="B123" s="77"/>
      <c r="C123" s="78"/>
      <c r="D123" s="79"/>
      <c r="E123" s="77"/>
      <c r="F123" s="80"/>
      <c r="G123" s="77"/>
      <c r="H123" s="77"/>
      <c r="I123" s="77"/>
      <c r="J123" s="77"/>
      <c r="K123" s="77"/>
      <c r="L123" s="77"/>
      <c r="M123" s="77"/>
      <c r="N123" s="77"/>
      <c r="O123" s="77"/>
      <c r="P123" s="77"/>
      <c r="Q123" s="77"/>
    </row>
    <row r="124" spans="1:17" ht="12.75">
      <c r="A124" s="53" t="e">
        <f>LOOKUP(F124,Altersklassen!$C$3:$C$11,Altersklassen!$A$3:$A$11)</f>
        <v>#N/A</v>
      </c>
      <c r="B124" s="77"/>
      <c r="C124" s="78"/>
      <c r="D124" s="79"/>
      <c r="E124" s="77"/>
      <c r="F124" s="80"/>
      <c r="G124" s="77"/>
      <c r="H124" s="77"/>
      <c r="I124" s="77"/>
      <c r="J124" s="77"/>
      <c r="K124" s="77"/>
      <c r="L124" s="77"/>
      <c r="M124" s="77"/>
      <c r="N124" s="77"/>
      <c r="O124" s="77"/>
      <c r="P124" s="77"/>
      <c r="Q124" s="77"/>
    </row>
    <row r="125" spans="1:17" ht="12.75">
      <c r="A125" s="53" t="e">
        <f>LOOKUP(F125,Altersklassen!$C$3:$C$11,Altersklassen!$A$3:$A$11)</f>
        <v>#N/A</v>
      </c>
      <c r="B125" s="77"/>
      <c r="C125" s="78"/>
      <c r="D125" s="79"/>
      <c r="E125" s="77"/>
      <c r="F125" s="80"/>
      <c r="G125" s="77"/>
      <c r="H125" s="77"/>
      <c r="I125" s="77"/>
      <c r="J125" s="77"/>
      <c r="K125" s="77"/>
      <c r="L125" s="77"/>
      <c r="M125" s="77"/>
      <c r="N125" s="77"/>
      <c r="O125" s="77"/>
      <c r="P125" s="77"/>
      <c r="Q125" s="77"/>
    </row>
    <row r="126" spans="1:17" ht="12.75">
      <c r="A126" s="53" t="e">
        <f>LOOKUP(F126,Altersklassen!$C$3:$C$11,Altersklassen!$A$3:$A$11)</f>
        <v>#N/A</v>
      </c>
      <c r="B126" s="77"/>
      <c r="C126" s="78"/>
      <c r="D126" s="79"/>
      <c r="E126" s="77"/>
      <c r="F126" s="80"/>
      <c r="G126" s="77"/>
      <c r="H126" s="77"/>
      <c r="I126" s="77"/>
      <c r="J126" s="77"/>
      <c r="K126" s="77"/>
      <c r="L126" s="77"/>
      <c r="M126" s="77"/>
      <c r="N126" s="77"/>
      <c r="O126" s="77"/>
      <c r="P126" s="77"/>
      <c r="Q126" s="77"/>
    </row>
    <row r="127" spans="1:17" ht="12.75">
      <c r="A127" s="53" t="e">
        <f>LOOKUP(F127,Altersklassen!$C$3:$C$11,Altersklassen!$A$3:$A$11)</f>
        <v>#N/A</v>
      </c>
      <c r="B127" s="77"/>
      <c r="C127" s="78"/>
      <c r="D127" s="79"/>
      <c r="E127" s="77"/>
      <c r="F127" s="80"/>
      <c r="G127" s="77"/>
      <c r="H127" s="77"/>
      <c r="I127" s="77"/>
      <c r="J127" s="77"/>
      <c r="K127" s="77"/>
      <c r="L127" s="77"/>
      <c r="M127" s="77"/>
      <c r="N127" s="77"/>
      <c r="O127" s="77"/>
      <c r="P127" s="77"/>
      <c r="Q127" s="77"/>
    </row>
    <row r="128" spans="1:17" ht="12.75">
      <c r="A128" s="53" t="e">
        <f>LOOKUP(F128,Altersklassen!$C$3:$C$11,Altersklassen!$A$3:$A$11)</f>
        <v>#N/A</v>
      </c>
      <c r="B128" s="77"/>
      <c r="C128" s="78"/>
      <c r="D128" s="79"/>
      <c r="E128" s="77"/>
      <c r="F128" s="80"/>
      <c r="G128" s="77"/>
      <c r="H128" s="77"/>
      <c r="I128" s="77"/>
      <c r="J128" s="77"/>
      <c r="K128" s="77"/>
      <c r="L128" s="77"/>
      <c r="M128" s="77"/>
      <c r="N128" s="77"/>
      <c r="O128" s="77"/>
      <c r="P128" s="77"/>
      <c r="Q128" s="77"/>
    </row>
    <row r="129" spans="1:17" ht="12.75">
      <c r="A129" s="53" t="e">
        <f>LOOKUP(F129,Altersklassen!$C$3:$C$11,Altersklassen!$A$3:$A$11)</f>
        <v>#N/A</v>
      </c>
      <c r="B129" s="77"/>
      <c r="C129" s="78"/>
      <c r="D129" s="79"/>
      <c r="E129" s="77"/>
      <c r="F129" s="80"/>
      <c r="G129" s="77"/>
      <c r="H129" s="77"/>
      <c r="I129" s="77"/>
      <c r="J129" s="77"/>
      <c r="K129" s="77"/>
      <c r="L129" s="77"/>
      <c r="M129" s="77"/>
      <c r="N129" s="77"/>
      <c r="O129" s="77"/>
      <c r="P129" s="77"/>
      <c r="Q129" s="77"/>
    </row>
    <row r="130" spans="1:17" ht="12.75">
      <c r="A130" s="53" t="e">
        <f>LOOKUP(F130,Altersklassen!$C$3:$C$11,Altersklassen!$A$3:$A$11)</f>
        <v>#N/A</v>
      </c>
      <c r="B130" s="77"/>
      <c r="C130" s="78"/>
      <c r="D130" s="79"/>
      <c r="E130" s="77"/>
      <c r="F130" s="80"/>
      <c r="G130" s="77"/>
      <c r="H130" s="77"/>
      <c r="I130" s="77"/>
      <c r="J130" s="77"/>
      <c r="K130" s="77"/>
      <c r="L130" s="77"/>
      <c r="M130" s="77"/>
      <c r="N130" s="77"/>
      <c r="O130" s="77"/>
      <c r="P130" s="77"/>
      <c r="Q130" s="77"/>
    </row>
    <row r="131" spans="1:17" ht="12.75">
      <c r="A131" s="53" t="e">
        <f>LOOKUP(F131,Altersklassen!$C$3:$C$11,Altersklassen!$A$3:$A$11)</f>
        <v>#N/A</v>
      </c>
      <c r="B131" s="77"/>
      <c r="C131" s="78"/>
      <c r="D131" s="79"/>
      <c r="E131" s="77"/>
      <c r="F131" s="80"/>
      <c r="G131" s="77"/>
      <c r="H131" s="77"/>
      <c r="I131" s="77"/>
      <c r="J131" s="77"/>
      <c r="K131" s="77"/>
      <c r="L131" s="77"/>
      <c r="M131" s="77"/>
      <c r="N131" s="77"/>
      <c r="O131" s="77"/>
      <c r="P131" s="77"/>
      <c r="Q131" s="77"/>
    </row>
    <row r="132" spans="1:17" ht="12.75">
      <c r="A132" s="53" t="e">
        <f>LOOKUP(F132,Altersklassen!$C$3:$C$11,Altersklassen!$A$3:$A$11)</f>
        <v>#N/A</v>
      </c>
      <c r="B132" s="77"/>
      <c r="C132" s="78"/>
      <c r="D132" s="79"/>
      <c r="E132" s="77"/>
      <c r="F132" s="80"/>
      <c r="G132" s="77"/>
      <c r="H132" s="77"/>
      <c r="I132" s="77"/>
      <c r="J132" s="77"/>
      <c r="K132" s="77"/>
      <c r="L132" s="77"/>
      <c r="M132" s="77"/>
      <c r="N132" s="77"/>
      <c r="O132" s="77"/>
      <c r="P132" s="77"/>
      <c r="Q132" s="77"/>
    </row>
    <row r="133" spans="1:17" ht="12.75">
      <c r="A133" s="53" t="e">
        <f>LOOKUP(F133,Altersklassen!$C$3:$C$11,Altersklassen!$A$3:$A$11)</f>
        <v>#N/A</v>
      </c>
      <c r="B133" s="77"/>
      <c r="C133" s="78"/>
      <c r="D133" s="79"/>
      <c r="E133" s="77"/>
      <c r="F133" s="80"/>
      <c r="G133" s="77"/>
      <c r="H133" s="77"/>
      <c r="I133" s="77"/>
      <c r="J133" s="77"/>
      <c r="K133" s="77"/>
      <c r="L133" s="77"/>
      <c r="M133" s="77"/>
      <c r="N133" s="77"/>
      <c r="O133" s="77"/>
      <c r="P133" s="77"/>
      <c r="Q133" s="77"/>
    </row>
    <row r="134" spans="1:17" ht="12.75">
      <c r="A134" s="53" t="e">
        <f>LOOKUP(F134,Altersklassen!$C$3:$C$11,Altersklassen!$A$3:$A$11)</f>
        <v>#N/A</v>
      </c>
      <c r="B134" s="77"/>
      <c r="C134" s="78"/>
      <c r="D134" s="79"/>
      <c r="E134" s="77"/>
      <c r="F134" s="80"/>
      <c r="G134" s="77"/>
      <c r="H134" s="77"/>
      <c r="I134" s="77"/>
      <c r="J134" s="77"/>
      <c r="K134" s="77"/>
      <c r="L134" s="77"/>
      <c r="M134" s="77"/>
      <c r="N134" s="77"/>
      <c r="O134" s="77"/>
      <c r="P134" s="77"/>
      <c r="Q134" s="77"/>
    </row>
    <row r="135" spans="1:17" ht="12.75">
      <c r="A135" s="53" t="e">
        <f>LOOKUP(F135,Altersklassen!$C$3:$C$11,Altersklassen!$A$3:$A$11)</f>
        <v>#N/A</v>
      </c>
      <c r="B135" s="77"/>
      <c r="C135" s="78"/>
      <c r="D135" s="79"/>
      <c r="E135" s="77"/>
      <c r="F135" s="80"/>
      <c r="G135" s="77"/>
      <c r="H135" s="77"/>
      <c r="I135" s="77"/>
      <c r="J135" s="77"/>
      <c r="K135" s="77"/>
      <c r="L135" s="77"/>
      <c r="M135" s="77"/>
      <c r="N135" s="77"/>
      <c r="O135" s="77"/>
      <c r="P135" s="77"/>
      <c r="Q135" s="77"/>
    </row>
    <row r="136" spans="1:17" ht="12.75">
      <c r="A136" s="53" t="e">
        <f>LOOKUP(F136,Altersklassen!$C$3:$C$11,Altersklassen!$A$3:$A$11)</f>
        <v>#N/A</v>
      </c>
      <c r="B136" s="77"/>
      <c r="C136" s="78"/>
      <c r="D136" s="79"/>
      <c r="E136" s="77"/>
      <c r="F136" s="80"/>
      <c r="G136" s="77"/>
      <c r="H136" s="77"/>
      <c r="I136" s="77"/>
      <c r="J136" s="77"/>
      <c r="K136" s="77"/>
      <c r="L136" s="77"/>
      <c r="M136" s="77"/>
      <c r="N136" s="77"/>
      <c r="O136" s="77"/>
      <c r="P136" s="77"/>
      <c r="Q136" s="77"/>
    </row>
    <row r="137" spans="1:17" ht="12.75">
      <c r="A137" s="53" t="e">
        <f>LOOKUP(F137,Altersklassen!$C$3:$C$11,Altersklassen!$A$3:$A$11)</f>
        <v>#N/A</v>
      </c>
      <c r="B137" s="77"/>
      <c r="C137" s="78"/>
      <c r="D137" s="79"/>
      <c r="E137" s="77"/>
      <c r="F137" s="80"/>
      <c r="G137" s="77"/>
      <c r="H137" s="77"/>
      <c r="I137" s="77"/>
      <c r="J137" s="77"/>
      <c r="K137" s="77"/>
      <c r="L137" s="77"/>
      <c r="M137" s="77"/>
      <c r="N137" s="77"/>
      <c r="O137" s="77"/>
      <c r="P137" s="77"/>
      <c r="Q137" s="77"/>
    </row>
    <row r="138" spans="1:17" ht="12.75">
      <c r="A138" s="53" t="e">
        <f>LOOKUP(F138,Altersklassen!$C$3:$C$11,Altersklassen!$A$3:$A$11)</f>
        <v>#N/A</v>
      </c>
      <c r="B138" s="77"/>
      <c r="C138" s="78"/>
      <c r="D138" s="79"/>
      <c r="E138" s="77"/>
      <c r="F138" s="80"/>
      <c r="G138" s="77"/>
      <c r="H138" s="77"/>
      <c r="I138" s="77"/>
      <c r="J138" s="77"/>
      <c r="K138" s="77"/>
      <c r="L138" s="77"/>
      <c r="M138" s="77"/>
      <c r="N138" s="77"/>
      <c r="O138" s="77"/>
      <c r="P138" s="77"/>
      <c r="Q138" s="77"/>
    </row>
    <row r="139" spans="1:17" ht="12.75">
      <c r="A139" s="53" t="e">
        <f>LOOKUP(F139,Altersklassen!$C$3:$C$11,Altersklassen!$A$3:$A$11)</f>
        <v>#N/A</v>
      </c>
      <c r="B139" s="77"/>
      <c r="C139" s="78"/>
      <c r="D139" s="79"/>
      <c r="E139" s="77"/>
      <c r="F139" s="80"/>
      <c r="G139" s="77"/>
      <c r="H139" s="77"/>
      <c r="I139" s="77"/>
      <c r="J139" s="77"/>
      <c r="K139" s="77"/>
      <c r="L139" s="77"/>
      <c r="M139" s="77"/>
      <c r="N139" s="77"/>
      <c r="O139" s="77"/>
      <c r="P139" s="77"/>
      <c r="Q139" s="77"/>
    </row>
    <row r="140" spans="1:17" ht="12.75">
      <c r="A140" s="53" t="e">
        <f>LOOKUP(F140,Altersklassen!$C$3:$C$11,Altersklassen!$A$3:$A$11)</f>
        <v>#N/A</v>
      </c>
      <c r="B140" s="77"/>
      <c r="C140" s="78"/>
      <c r="D140" s="79"/>
      <c r="E140" s="77"/>
      <c r="F140" s="80"/>
      <c r="G140" s="77"/>
      <c r="H140" s="77"/>
      <c r="I140" s="77"/>
      <c r="J140" s="77"/>
      <c r="K140" s="77"/>
      <c r="L140" s="77"/>
      <c r="M140" s="77"/>
      <c r="N140" s="77"/>
      <c r="O140" s="77"/>
      <c r="P140" s="77"/>
      <c r="Q140" s="77"/>
    </row>
    <row r="141" spans="1:17" ht="12.75">
      <c r="A141" s="53" t="e">
        <f>LOOKUP(F141,Altersklassen!$C$3:$C$11,Altersklassen!$A$3:$A$11)</f>
        <v>#N/A</v>
      </c>
      <c r="B141" s="77"/>
      <c r="C141" s="78"/>
      <c r="D141" s="79"/>
      <c r="E141" s="77"/>
      <c r="F141" s="80"/>
      <c r="G141" s="77"/>
      <c r="H141" s="77"/>
      <c r="I141" s="77"/>
      <c r="J141" s="77"/>
      <c r="K141" s="77"/>
      <c r="L141" s="77"/>
      <c r="M141" s="77"/>
      <c r="N141" s="77"/>
      <c r="O141" s="77"/>
      <c r="P141" s="77"/>
      <c r="Q141" s="77"/>
    </row>
    <row r="142" spans="1:17" ht="12.75">
      <c r="A142" s="53" t="e">
        <f>LOOKUP(F142,Altersklassen!$C$3:$C$11,Altersklassen!$A$3:$A$11)</f>
        <v>#N/A</v>
      </c>
      <c r="B142" s="77"/>
      <c r="C142" s="78"/>
      <c r="D142" s="79"/>
      <c r="E142" s="77"/>
      <c r="F142" s="80"/>
      <c r="G142" s="77"/>
      <c r="H142" s="77"/>
      <c r="I142" s="77"/>
      <c r="J142" s="77"/>
      <c r="K142" s="77"/>
      <c r="L142" s="77"/>
      <c r="M142" s="77"/>
      <c r="N142" s="77"/>
      <c r="O142" s="77"/>
      <c r="P142" s="77"/>
      <c r="Q142" s="77"/>
    </row>
    <row r="143" spans="1:17" ht="12.75">
      <c r="A143" s="53" t="e">
        <f>LOOKUP(F143,Altersklassen!$C$3:$C$11,Altersklassen!$A$3:$A$11)</f>
        <v>#N/A</v>
      </c>
      <c r="B143" s="77"/>
      <c r="C143" s="78"/>
      <c r="D143" s="79"/>
      <c r="E143" s="77"/>
      <c r="F143" s="80"/>
      <c r="G143" s="77"/>
      <c r="H143" s="77"/>
      <c r="I143" s="77"/>
      <c r="J143" s="77"/>
      <c r="K143" s="77"/>
      <c r="L143" s="77"/>
      <c r="M143" s="77"/>
      <c r="N143" s="77"/>
      <c r="O143" s="77"/>
      <c r="P143" s="77"/>
      <c r="Q143" s="77"/>
    </row>
    <row r="144" spans="1:17" ht="12.75">
      <c r="A144" s="53" t="e">
        <f>LOOKUP(F144,Altersklassen!$C$3:$C$11,Altersklassen!$A$3:$A$11)</f>
        <v>#N/A</v>
      </c>
      <c r="B144" s="77"/>
      <c r="C144" s="78"/>
      <c r="D144" s="79"/>
      <c r="E144" s="77"/>
      <c r="F144" s="80"/>
      <c r="G144" s="77"/>
      <c r="H144" s="77"/>
      <c r="I144" s="77"/>
      <c r="J144" s="77"/>
      <c r="K144" s="77"/>
      <c r="L144" s="77"/>
      <c r="M144" s="77"/>
      <c r="N144" s="77"/>
      <c r="O144" s="77"/>
      <c r="P144" s="77"/>
      <c r="Q144" s="77"/>
    </row>
    <row r="145" spans="1:17" ht="12.75">
      <c r="A145" s="53" t="e">
        <f>LOOKUP(F145,Altersklassen!$C$3:$C$11,Altersklassen!$A$3:$A$11)</f>
        <v>#N/A</v>
      </c>
      <c r="B145" s="77"/>
      <c r="C145" s="78"/>
      <c r="D145" s="79"/>
      <c r="E145" s="77"/>
      <c r="F145" s="80"/>
      <c r="G145" s="77"/>
      <c r="H145" s="77"/>
      <c r="I145" s="77"/>
      <c r="J145" s="77"/>
      <c r="K145" s="77"/>
      <c r="L145" s="77"/>
      <c r="M145" s="77"/>
      <c r="N145" s="77"/>
      <c r="O145" s="77"/>
      <c r="P145" s="77"/>
      <c r="Q145" s="77"/>
    </row>
    <row r="146" spans="1:17" ht="12.75">
      <c r="A146" s="53" t="e">
        <f>LOOKUP(F146,Altersklassen!$C$3:$C$11,Altersklassen!$A$3:$A$11)</f>
        <v>#N/A</v>
      </c>
      <c r="B146" s="77"/>
      <c r="C146" s="78"/>
      <c r="D146" s="79"/>
      <c r="E146" s="77"/>
      <c r="F146" s="80"/>
      <c r="G146" s="77"/>
      <c r="H146" s="77"/>
      <c r="I146" s="77"/>
      <c r="J146" s="77"/>
      <c r="K146" s="77"/>
      <c r="L146" s="77"/>
      <c r="M146" s="77"/>
      <c r="N146" s="77"/>
      <c r="O146" s="77"/>
      <c r="P146" s="77"/>
      <c r="Q146" s="77"/>
    </row>
    <row r="147" spans="1:17" ht="12.75">
      <c r="A147" s="53" t="e">
        <f>LOOKUP(F147,Altersklassen!$C$3:$C$11,Altersklassen!$A$3:$A$11)</f>
        <v>#N/A</v>
      </c>
      <c r="B147" s="77"/>
      <c r="C147" s="78"/>
      <c r="D147" s="79"/>
      <c r="E147" s="77"/>
      <c r="F147" s="80"/>
      <c r="G147" s="77"/>
      <c r="H147" s="77"/>
      <c r="I147" s="77"/>
      <c r="J147" s="77"/>
      <c r="K147" s="77"/>
      <c r="L147" s="77"/>
      <c r="M147" s="77"/>
      <c r="N147" s="77"/>
      <c r="O147" s="77"/>
      <c r="P147" s="77"/>
      <c r="Q147" s="77"/>
    </row>
    <row r="148" spans="1:17" ht="12.75">
      <c r="A148" s="53" t="e">
        <f>LOOKUP(F148,Altersklassen!$C$3:$C$11,Altersklassen!$A$3:$A$11)</f>
        <v>#N/A</v>
      </c>
      <c r="B148" s="77"/>
      <c r="C148" s="78"/>
      <c r="D148" s="79"/>
      <c r="E148" s="77"/>
      <c r="F148" s="80"/>
      <c r="G148" s="77"/>
      <c r="H148" s="77"/>
      <c r="I148" s="77"/>
      <c r="J148" s="77"/>
      <c r="K148" s="77"/>
      <c r="L148" s="77"/>
      <c r="M148" s="77"/>
      <c r="N148" s="77"/>
      <c r="O148" s="77"/>
      <c r="P148" s="77"/>
      <c r="Q148" s="77"/>
    </row>
    <row r="149" spans="1:17" ht="12.75">
      <c r="A149" s="53" t="e">
        <f>LOOKUP(F149,Altersklassen!$C$3:$C$11,Altersklassen!$A$3:$A$11)</f>
        <v>#N/A</v>
      </c>
      <c r="B149" s="77"/>
      <c r="C149" s="78"/>
      <c r="D149" s="79"/>
      <c r="E149" s="77"/>
      <c r="F149" s="80"/>
      <c r="G149" s="77"/>
      <c r="H149" s="77"/>
      <c r="I149" s="77"/>
      <c r="J149" s="77"/>
      <c r="K149" s="77"/>
      <c r="L149" s="77"/>
      <c r="M149" s="77"/>
      <c r="N149" s="77"/>
      <c r="O149" s="77"/>
      <c r="P149" s="77"/>
      <c r="Q149" s="77"/>
    </row>
    <row r="150" spans="1:17" ht="12.75">
      <c r="A150" s="53" t="e">
        <f>LOOKUP(F150,Altersklassen!$C$3:$C$11,Altersklassen!$A$3:$A$11)</f>
        <v>#N/A</v>
      </c>
      <c r="B150" s="77"/>
      <c r="C150" s="78"/>
      <c r="D150" s="79"/>
      <c r="E150" s="77"/>
      <c r="F150" s="80"/>
      <c r="G150" s="77"/>
      <c r="H150" s="77"/>
      <c r="I150" s="77"/>
      <c r="J150" s="77"/>
      <c r="K150" s="77"/>
      <c r="L150" s="77"/>
      <c r="M150" s="77"/>
      <c r="N150" s="77"/>
      <c r="O150" s="77"/>
      <c r="P150" s="77"/>
      <c r="Q150" s="77"/>
    </row>
    <row r="151" spans="1:17" ht="12.75">
      <c r="A151" s="53" t="e">
        <f>LOOKUP(F151,Altersklassen!$C$3:$C$11,Altersklassen!$A$3:$A$11)</f>
        <v>#N/A</v>
      </c>
      <c r="B151" s="77"/>
      <c r="C151" s="78"/>
      <c r="D151" s="79"/>
      <c r="E151" s="77"/>
      <c r="F151" s="80"/>
      <c r="G151" s="77"/>
      <c r="H151" s="77"/>
      <c r="I151" s="77"/>
      <c r="J151" s="77"/>
      <c r="K151" s="77"/>
      <c r="L151" s="77"/>
      <c r="M151" s="77"/>
      <c r="N151" s="77"/>
      <c r="O151" s="77"/>
      <c r="P151" s="77"/>
      <c r="Q151" s="77"/>
    </row>
    <row r="152" spans="1:17" ht="12.75">
      <c r="A152" s="53" t="e">
        <f>LOOKUP(F152,Altersklassen!$C$3:$C$11,Altersklassen!$A$3:$A$11)</f>
        <v>#N/A</v>
      </c>
      <c r="B152" s="77"/>
      <c r="C152" s="78"/>
      <c r="D152" s="79"/>
      <c r="E152" s="77"/>
      <c r="F152" s="80"/>
      <c r="G152" s="77"/>
      <c r="H152" s="77"/>
      <c r="I152" s="77"/>
      <c r="J152" s="77"/>
      <c r="K152" s="77"/>
      <c r="L152" s="77"/>
      <c r="M152" s="77"/>
      <c r="N152" s="77"/>
      <c r="O152" s="77"/>
      <c r="P152" s="77"/>
      <c r="Q152" s="77"/>
    </row>
    <row r="153" spans="1:17" ht="12.75">
      <c r="A153" s="53" t="e">
        <f>LOOKUP(F153,Altersklassen!$C$3:$C$11,Altersklassen!$A$3:$A$11)</f>
        <v>#N/A</v>
      </c>
      <c r="B153" s="77"/>
      <c r="C153" s="78"/>
      <c r="D153" s="79"/>
      <c r="E153" s="77"/>
      <c r="F153" s="80"/>
      <c r="G153" s="77"/>
      <c r="H153" s="77"/>
      <c r="I153" s="77"/>
      <c r="J153" s="77"/>
      <c r="K153" s="77"/>
      <c r="L153" s="77"/>
      <c r="M153" s="77"/>
      <c r="N153" s="77"/>
      <c r="O153" s="77"/>
      <c r="P153" s="77"/>
      <c r="Q153" s="77"/>
    </row>
    <row r="154" spans="1:17" ht="12.75">
      <c r="A154" s="53" t="e">
        <f>LOOKUP(F154,Altersklassen!$C$3:$C$11,Altersklassen!$A$3:$A$11)</f>
        <v>#N/A</v>
      </c>
      <c r="B154" s="77"/>
      <c r="C154" s="78"/>
      <c r="D154" s="79"/>
      <c r="E154" s="77"/>
      <c r="F154" s="80"/>
      <c r="G154" s="77"/>
      <c r="H154" s="77"/>
      <c r="I154" s="77"/>
      <c r="J154" s="77"/>
      <c r="K154" s="77"/>
      <c r="L154" s="77"/>
      <c r="M154" s="77"/>
      <c r="N154" s="77"/>
      <c r="O154" s="77"/>
      <c r="P154" s="77"/>
      <c r="Q154" s="77"/>
    </row>
    <row r="155" spans="1:17" ht="12.75">
      <c r="A155" s="53" t="e">
        <f>LOOKUP(F155,Altersklassen!$C$3:$C$11,Altersklassen!$A$3:$A$11)</f>
        <v>#N/A</v>
      </c>
      <c r="B155" s="77"/>
      <c r="C155" s="78"/>
      <c r="D155" s="79"/>
      <c r="E155" s="77"/>
      <c r="F155" s="80"/>
      <c r="G155" s="77"/>
      <c r="H155" s="77"/>
      <c r="I155" s="77"/>
      <c r="J155" s="77"/>
      <c r="K155" s="77"/>
      <c r="L155" s="77"/>
      <c r="M155" s="77"/>
      <c r="N155" s="77"/>
      <c r="O155" s="77"/>
      <c r="P155" s="77"/>
      <c r="Q155" s="77"/>
    </row>
    <row r="156" spans="1:17" ht="12.75">
      <c r="A156" s="53" t="e">
        <f>LOOKUP(F156,Altersklassen!$C$3:$C$11,Altersklassen!$A$3:$A$11)</f>
        <v>#N/A</v>
      </c>
      <c r="B156" s="77"/>
      <c r="C156" s="78"/>
      <c r="D156" s="79"/>
      <c r="E156" s="77"/>
      <c r="F156" s="80"/>
      <c r="G156" s="77"/>
      <c r="H156" s="77"/>
      <c r="I156" s="77"/>
      <c r="J156" s="77"/>
      <c r="K156" s="77"/>
      <c r="L156" s="77"/>
      <c r="M156" s="77"/>
      <c r="N156" s="77"/>
      <c r="O156" s="77"/>
      <c r="P156" s="77"/>
      <c r="Q156" s="77"/>
    </row>
    <row r="157" spans="1:17" ht="12.75">
      <c r="A157" s="53" t="e">
        <f>LOOKUP(F157,Altersklassen!$C$3:$C$11,Altersklassen!$A$3:$A$11)</f>
        <v>#N/A</v>
      </c>
      <c r="B157" s="77"/>
      <c r="C157" s="78"/>
      <c r="D157" s="79"/>
      <c r="E157" s="77"/>
      <c r="F157" s="80"/>
      <c r="G157" s="77"/>
      <c r="H157" s="77"/>
      <c r="I157" s="77"/>
      <c r="J157" s="77"/>
      <c r="K157" s="77"/>
      <c r="L157" s="77"/>
      <c r="M157" s="77"/>
      <c r="N157" s="77"/>
      <c r="O157" s="77"/>
      <c r="P157" s="77"/>
      <c r="Q157" s="77"/>
    </row>
    <row r="158" spans="1:17" ht="12.75">
      <c r="A158" s="53" t="e">
        <f>LOOKUP(F158,Altersklassen!$C$3:$C$11,Altersklassen!$A$3:$A$11)</f>
        <v>#N/A</v>
      </c>
      <c r="B158" s="77"/>
      <c r="C158" s="78"/>
      <c r="D158" s="79"/>
      <c r="E158" s="77"/>
      <c r="F158" s="80"/>
      <c r="G158" s="77"/>
      <c r="H158" s="77"/>
      <c r="I158" s="77"/>
      <c r="J158" s="77"/>
      <c r="K158" s="77"/>
      <c r="L158" s="77"/>
      <c r="M158" s="77"/>
      <c r="N158" s="77"/>
      <c r="O158" s="77"/>
      <c r="P158" s="77"/>
      <c r="Q158" s="77"/>
    </row>
    <row r="159" spans="1:17" ht="12.75">
      <c r="A159" s="53" t="e">
        <f>LOOKUP(F159,Altersklassen!$C$3:$C$11,Altersklassen!$A$3:$A$11)</f>
        <v>#N/A</v>
      </c>
      <c r="B159" s="77"/>
      <c r="C159" s="78"/>
      <c r="D159" s="79"/>
      <c r="E159" s="77"/>
      <c r="F159" s="80"/>
      <c r="G159" s="77"/>
      <c r="H159" s="77"/>
      <c r="I159" s="77"/>
      <c r="J159" s="77"/>
      <c r="K159" s="77"/>
      <c r="L159" s="77"/>
      <c r="M159" s="77"/>
      <c r="N159" s="77"/>
      <c r="O159" s="77"/>
      <c r="P159" s="77"/>
      <c r="Q159" s="77"/>
    </row>
    <row r="160" spans="1:17" ht="12.75">
      <c r="A160" s="53" t="e">
        <f>LOOKUP(F160,Altersklassen!$C$3:$C$11,Altersklassen!$A$3:$A$11)</f>
        <v>#N/A</v>
      </c>
      <c r="B160" s="77"/>
      <c r="C160" s="78"/>
      <c r="D160" s="79"/>
      <c r="E160" s="77"/>
      <c r="F160" s="80"/>
      <c r="G160" s="77"/>
      <c r="H160" s="77"/>
      <c r="I160" s="77"/>
      <c r="J160" s="77"/>
      <c r="K160" s="77"/>
      <c r="L160" s="77"/>
      <c r="M160" s="77"/>
      <c r="N160" s="77"/>
      <c r="O160" s="77"/>
      <c r="P160" s="77"/>
      <c r="Q160" s="77"/>
    </row>
    <row r="161" spans="1:17" ht="12.75">
      <c r="A161" s="53" t="e">
        <f>LOOKUP(F161,Altersklassen!$C$3:$C$11,Altersklassen!$A$3:$A$11)</f>
        <v>#N/A</v>
      </c>
      <c r="B161" s="77"/>
      <c r="C161" s="78"/>
      <c r="D161" s="79"/>
      <c r="E161" s="77"/>
      <c r="F161" s="80"/>
      <c r="G161" s="77"/>
      <c r="H161" s="77"/>
      <c r="I161" s="77"/>
      <c r="J161" s="77"/>
      <c r="K161" s="77"/>
      <c r="L161" s="77"/>
      <c r="M161" s="77"/>
      <c r="N161" s="77"/>
      <c r="O161" s="77"/>
      <c r="P161" s="77"/>
      <c r="Q161" s="77"/>
    </row>
    <row r="162" spans="1:17" ht="12.75">
      <c r="A162" s="53" t="e">
        <f>LOOKUP(F162,Altersklassen!$C$3:$C$11,Altersklassen!$A$3:$A$11)</f>
        <v>#N/A</v>
      </c>
      <c r="B162" s="77"/>
      <c r="C162" s="78"/>
      <c r="D162" s="79"/>
      <c r="E162" s="77"/>
      <c r="F162" s="80"/>
      <c r="G162" s="77"/>
      <c r="H162" s="77"/>
      <c r="I162" s="77"/>
      <c r="J162" s="77"/>
      <c r="K162" s="77"/>
      <c r="L162" s="77"/>
      <c r="M162" s="77"/>
      <c r="N162" s="77"/>
      <c r="O162" s="77"/>
      <c r="P162" s="77"/>
      <c r="Q162" s="77"/>
    </row>
    <row r="163" spans="1:17" ht="12.75">
      <c r="A163" s="53" t="e">
        <f>LOOKUP(F163,Altersklassen!$C$3:$C$11,Altersklassen!$A$3:$A$11)</f>
        <v>#N/A</v>
      </c>
      <c r="B163" s="77"/>
      <c r="C163" s="78"/>
      <c r="D163" s="79"/>
      <c r="E163" s="77"/>
      <c r="F163" s="80"/>
      <c r="G163" s="77"/>
      <c r="H163" s="77"/>
      <c r="I163" s="77"/>
      <c r="J163" s="77"/>
      <c r="K163" s="77"/>
      <c r="L163" s="77"/>
      <c r="M163" s="77"/>
      <c r="N163" s="77"/>
      <c r="O163" s="77"/>
      <c r="P163" s="77"/>
      <c r="Q163" s="77"/>
    </row>
    <row r="164" spans="1:17" ht="12.75">
      <c r="A164" s="53" t="e">
        <f>LOOKUP(F164,Altersklassen!$C$3:$C$11,Altersklassen!$A$3:$A$11)</f>
        <v>#N/A</v>
      </c>
      <c r="B164" s="77"/>
      <c r="C164" s="78"/>
      <c r="D164" s="79"/>
      <c r="E164" s="77"/>
      <c r="F164" s="80"/>
      <c r="G164" s="77"/>
      <c r="H164" s="77"/>
      <c r="I164" s="77"/>
      <c r="J164" s="77"/>
      <c r="K164" s="77"/>
      <c r="L164" s="77"/>
      <c r="M164" s="77"/>
      <c r="N164" s="77"/>
      <c r="O164" s="77"/>
      <c r="P164" s="77"/>
      <c r="Q164" s="77"/>
    </row>
    <row r="165" spans="1:17" ht="12.75">
      <c r="A165" s="53" t="e">
        <f>LOOKUP(F165,Altersklassen!$C$3:$C$11,Altersklassen!$A$3:$A$11)</f>
        <v>#N/A</v>
      </c>
      <c r="B165" s="77"/>
      <c r="C165" s="78"/>
      <c r="D165" s="79"/>
      <c r="E165" s="77"/>
      <c r="F165" s="80"/>
      <c r="G165" s="77"/>
      <c r="H165" s="77"/>
      <c r="I165" s="77"/>
      <c r="J165" s="77"/>
      <c r="K165" s="77"/>
      <c r="L165" s="77"/>
      <c r="M165" s="77"/>
      <c r="N165" s="77"/>
      <c r="O165" s="77"/>
      <c r="P165" s="77"/>
      <c r="Q165" s="77"/>
    </row>
    <row r="166" spans="1:17" ht="12.75">
      <c r="A166" s="53" t="e">
        <f>LOOKUP(F166,Altersklassen!$C$3:$C$11,Altersklassen!$A$3:$A$11)</f>
        <v>#N/A</v>
      </c>
      <c r="B166" s="77"/>
      <c r="C166" s="78"/>
      <c r="D166" s="79"/>
      <c r="E166" s="77"/>
      <c r="F166" s="80"/>
      <c r="G166" s="77"/>
      <c r="H166" s="77"/>
      <c r="I166" s="77"/>
      <c r="J166" s="77"/>
      <c r="K166" s="77"/>
      <c r="L166" s="77"/>
      <c r="M166" s="77"/>
      <c r="N166" s="77"/>
      <c r="O166" s="77"/>
      <c r="P166" s="77"/>
      <c r="Q166" s="77"/>
    </row>
    <row r="167" spans="1:17" ht="12.75">
      <c r="A167" s="53" t="e">
        <f>LOOKUP(F167,Altersklassen!$C$3:$C$11,Altersklassen!$A$3:$A$11)</f>
        <v>#N/A</v>
      </c>
      <c r="B167" s="77"/>
      <c r="C167" s="78"/>
      <c r="D167" s="79"/>
      <c r="E167" s="77"/>
      <c r="F167" s="80"/>
      <c r="G167" s="77"/>
      <c r="H167" s="77"/>
      <c r="I167" s="77"/>
      <c r="J167" s="77"/>
      <c r="K167" s="77"/>
      <c r="L167" s="77"/>
      <c r="M167" s="77"/>
      <c r="N167" s="77"/>
      <c r="O167" s="77"/>
      <c r="P167" s="77"/>
      <c r="Q167" s="77"/>
    </row>
    <row r="168" spans="1:17" ht="12.75">
      <c r="A168" s="53" t="e">
        <f>LOOKUP(F168,Altersklassen!$C$3:$C$11,Altersklassen!$A$3:$A$11)</f>
        <v>#N/A</v>
      </c>
      <c r="B168" s="77"/>
      <c r="C168" s="78"/>
      <c r="D168" s="79"/>
      <c r="E168" s="77"/>
      <c r="F168" s="80"/>
      <c r="G168" s="77"/>
      <c r="H168" s="77"/>
      <c r="I168" s="77"/>
      <c r="J168" s="77"/>
      <c r="K168" s="77"/>
      <c r="L168" s="77"/>
      <c r="M168" s="77"/>
      <c r="N168" s="77"/>
      <c r="O168" s="77"/>
      <c r="P168" s="77"/>
      <c r="Q168" s="77"/>
    </row>
    <row r="169" spans="1:17" ht="12.75">
      <c r="A169" s="53" t="e">
        <f>LOOKUP(F169,Altersklassen!$C$3:$C$11,Altersklassen!$A$3:$A$11)</f>
        <v>#N/A</v>
      </c>
      <c r="B169" s="77"/>
      <c r="C169" s="78"/>
      <c r="D169" s="79"/>
      <c r="E169" s="77"/>
      <c r="F169" s="80"/>
      <c r="G169" s="77"/>
      <c r="H169" s="77"/>
      <c r="I169" s="77"/>
      <c r="J169" s="77"/>
      <c r="K169" s="77"/>
      <c r="L169" s="77"/>
      <c r="M169" s="77"/>
      <c r="N169" s="77"/>
      <c r="O169" s="77"/>
      <c r="P169" s="77"/>
      <c r="Q169" s="77"/>
    </row>
    <row r="170" spans="1:17" ht="12.75">
      <c r="A170" s="53" t="e">
        <f>LOOKUP(F170,Altersklassen!$C$3:$C$11,Altersklassen!$A$3:$A$11)</f>
        <v>#N/A</v>
      </c>
      <c r="B170" s="77"/>
      <c r="C170" s="78"/>
      <c r="D170" s="79"/>
      <c r="E170" s="77"/>
      <c r="F170" s="80"/>
      <c r="G170" s="77"/>
      <c r="H170" s="77"/>
      <c r="I170" s="77"/>
      <c r="J170" s="77"/>
      <c r="K170" s="77"/>
      <c r="L170" s="77"/>
      <c r="M170" s="77"/>
      <c r="N170" s="77"/>
      <c r="O170" s="77"/>
      <c r="P170" s="77"/>
      <c r="Q170" s="77"/>
    </row>
    <row r="171" spans="1:17" ht="12.75">
      <c r="A171" s="53" t="e">
        <f>LOOKUP(F171,Altersklassen!$C$3:$C$11,Altersklassen!$A$3:$A$11)</f>
        <v>#N/A</v>
      </c>
      <c r="B171" s="77"/>
      <c r="C171" s="78"/>
      <c r="D171" s="79"/>
      <c r="E171" s="77"/>
      <c r="F171" s="80"/>
      <c r="G171" s="77"/>
      <c r="H171" s="77"/>
      <c r="I171" s="77"/>
      <c r="J171" s="77"/>
      <c r="K171" s="77"/>
      <c r="L171" s="77"/>
      <c r="M171" s="77"/>
      <c r="N171" s="77"/>
      <c r="O171" s="77"/>
      <c r="P171" s="77"/>
      <c r="Q171" s="77"/>
    </row>
    <row r="172" spans="1:17" ht="12.75">
      <c r="A172" s="53" t="e">
        <f>LOOKUP(F172,Altersklassen!$C$3:$C$11,Altersklassen!$A$3:$A$11)</f>
        <v>#N/A</v>
      </c>
      <c r="B172" s="77"/>
      <c r="C172" s="78"/>
      <c r="D172" s="79"/>
      <c r="E172" s="77"/>
      <c r="F172" s="80"/>
      <c r="G172" s="77"/>
      <c r="H172" s="77"/>
      <c r="I172" s="77"/>
      <c r="J172" s="77"/>
      <c r="K172" s="77"/>
      <c r="L172" s="77"/>
      <c r="M172" s="77"/>
      <c r="N172" s="77"/>
      <c r="O172" s="77"/>
      <c r="P172" s="77"/>
      <c r="Q172" s="77"/>
    </row>
    <row r="173" spans="1:17" ht="12.75">
      <c r="A173" s="53" t="e">
        <f>LOOKUP(F173,Altersklassen!$C$3:$C$11,Altersklassen!$A$3:$A$11)</f>
        <v>#N/A</v>
      </c>
      <c r="B173" s="77"/>
      <c r="C173" s="78"/>
      <c r="D173" s="79"/>
      <c r="E173" s="77"/>
      <c r="F173" s="80"/>
      <c r="G173" s="77"/>
      <c r="H173" s="77"/>
      <c r="I173" s="77"/>
      <c r="J173" s="77"/>
      <c r="K173" s="77"/>
      <c r="L173" s="77"/>
      <c r="M173" s="77"/>
      <c r="N173" s="77"/>
      <c r="O173" s="77"/>
      <c r="P173" s="77"/>
      <c r="Q173" s="77"/>
    </row>
    <row r="174" spans="1:17" ht="12.75">
      <c r="A174" s="53" t="e">
        <f>LOOKUP(F174,Altersklassen!$C$3:$C$11,Altersklassen!$A$3:$A$11)</f>
        <v>#N/A</v>
      </c>
      <c r="B174" s="77"/>
      <c r="C174" s="78"/>
      <c r="D174" s="79"/>
      <c r="E174" s="77"/>
      <c r="F174" s="80"/>
      <c r="G174" s="77"/>
      <c r="H174" s="77"/>
      <c r="I174" s="77"/>
      <c r="J174" s="77"/>
      <c r="K174" s="77"/>
      <c r="L174" s="77"/>
      <c r="M174" s="77"/>
      <c r="N174" s="77"/>
      <c r="O174" s="77"/>
      <c r="P174" s="77"/>
      <c r="Q174" s="77"/>
    </row>
    <row r="175" spans="1:17" ht="12.75">
      <c r="A175" s="53" t="e">
        <f>LOOKUP(F175,Altersklassen!$C$3:$C$11,Altersklassen!$A$3:$A$11)</f>
        <v>#N/A</v>
      </c>
      <c r="B175" s="77"/>
      <c r="C175" s="78"/>
      <c r="D175" s="79"/>
      <c r="E175" s="77"/>
      <c r="F175" s="80"/>
      <c r="G175" s="77"/>
      <c r="H175" s="77"/>
      <c r="I175" s="77"/>
      <c r="J175" s="77"/>
      <c r="K175" s="77"/>
      <c r="L175" s="77"/>
      <c r="M175" s="77"/>
      <c r="N175" s="77"/>
      <c r="O175" s="77"/>
      <c r="P175" s="77"/>
      <c r="Q175" s="77"/>
    </row>
    <row r="176" spans="1:17" ht="12.75">
      <c r="A176" s="53" t="e">
        <f>LOOKUP(F176,Altersklassen!$C$3:$C$11,Altersklassen!$A$3:$A$11)</f>
        <v>#N/A</v>
      </c>
      <c r="B176" s="77"/>
      <c r="C176" s="78"/>
      <c r="D176" s="79"/>
      <c r="E176" s="77"/>
      <c r="F176" s="80"/>
      <c r="G176" s="77"/>
      <c r="H176" s="77"/>
      <c r="I176" s="77"/>
      <c r="J176" s="77"/>
      <c r="K176" s="77"/>
      <c r="L176" s="77"/>
      <c r="M176" s="77"/>
      <c r="N176" s="77"/>
      <c r="O176" s="77"/>
      <c r="P176" s="77"/>
      <c r="Q176" s="77"/>
    </row>
    <row r="177" spans="1:17" ht="12.75">
      <c r="A177" s="53" t="e">
        <f>LOOKUP(F177,Altersklassen!$C$3:$C$11,Altersklassen!$A$3:$A$11)</f>
        <v>#N/A</v>
      </c>
      <c r="B177" s="77"/>
      <c r="C177" s="78"/>
      <c r="D177" s="79"/>
      <c r="E177" s="77"/>
      <c r="F177" s="80"/>
      <c r="G177" s="77"/>
      <c r="H177" s="77"/>
      <c r="I177" s="77"/>
      <c r="J177" s="77"/>
      <c r="K177" s="77"/>
      <c r="L177" s="77"/>
      <c r="M177" s="77"/>
      <c r="N177" s="77"/>
      <c r="O177" s="77"/>
      <c r="P177" s="77"/>
      <c r="Q177" s="77"/>
    </row>
    <row r="178" spans="1:17" ht="12.75">
      <c r="A178" s="53" t="e">
        <f>LOOKUP(F178,Altersklassen!$C$3:$C$11,Altersklassen!$A$3:$A$11)</f>
        <v>#N/A</v>
      </c>
      <c r="B178" s="77"/>
      <c r="C178" s="78"/>
      <c r="D178" s="79"/>
      <c r="E178" s="77"/>
      <c r="F178" s="80"/>
      <c r="G178" s="77"/>
      <c r="H178" s="77"/>
      <c r="I178" s="77"/>
      <c r="J178" s="77"/>
      <c r="K178" s="77"/>
      <c r="L178" s="77"/>
      <c r="M178" s="77"/>
      <c r="N178" s="77"/>
      <c r="O178" s="77"/>
      <c r="P178" s="77"/>
      <c r="Q178" s="77"/>
    </row>
    <row r="179" spans="1:17" ht="12.75">
      <c r="A179" s="53" t="e">
        <f>LOOKUP(F179,Altersklassen!$C$3:$C$11,Altersklassen!$A$3:$A$11)</f>
        <v>#N/A</v>
      </c>
      <c r="B179" s="77"/>
      <c r="C179" s="78"/>
      <c r="D179" s="79"/>
      <c r="E179" s="77"/>
      <c r="F179" s="80"/>
      <c r="G179" s="77"/>
      <c r="H179" s="77"/>
      <c r="I179" s="77"/>
      <c r="J179" s="77"/>
      <c r="K179" s="77"/>
      <c r="L179" s="77"/>
      <c r="M179" s="77"/>
      <c r="N179" s="77"/>
      <c r="O179" s="77"/>
      <c r="P179" s="77"/>
      <c r="Q179" s="77"/>
    </row>
    <row r="180" spans="1:17" ht="12.75">
      <c r="A180" s="53" t="e">
        <f>LOOKUP(F180,Altersklassen!$C$3:$C$11,Altersklassen!$A$3:$A$11)</f>
        <v>#N/A</v>
      </c>
      <c r="B180" s="77"/>
      <c r="C180" s="78"/>
      <c r="D180" s="79"/>
      <c r="E180" s="77"/>
      <c r="F180" s="80"/>
      <c r="G180" s="77"/>
      <c r="H180" s="77"/>
      <c r="I180" s="77"/>
      <c r="J180" s="77"/>
      <c r="K180" s="77"/>
      <c r="L180" s="77"/>
      <c r="M180" s="77"/>
      <c r="N180" s="77"/>
      <c r="O180" s="77"/>
      <c r="P180" s="77"/>
      <c r="Q180" s="77"/>
    </row>
    <row r="181" spans="1:17" ht="12.75">
      <c r="A181" s="53" t="e">
        <f>LOOKUP(F181,Altersklassen!$C$3:$C$11,Altersklassen!$A$3:$A$11)</f>
        <v>#N/A</v>
      </c>
      <c r="B181" s="77"/>
      <c r="C181" s="78"/>
      <c r="D181" s="79"/>
      <c r="E181" s="77"/>
      <c r="F181" s="80"/>
      <c r="G181" s="77"/>
      <c r="H181" s="77"/>
      <c r="I181" s="77"/>
      <c r="J181" s="77"/>
      <c r="K181" s="77"/>
      <c r="L181" s="77"/>
      <c r="M181" s="77"/>
      <c r="N181" s="77"/>
      <c r="O181" s="77"/>
      <c r="P181" s="77"/>
      <c r="Q181" s="77"/>
    </row>
    <row r="182" spans="1:17" ht="12.75">
      <c r="A182" s="53" t="e">
        <f>LOOKUP(F182,Altersklassen!$C$3:$C$11,Altersklassen!$A$3:$A$11)</f>
        <v>#N/A</v>
      </c>
      <c r="B182" s="77"/>
      <c r="C182" s="78"/>
      <c r="D182" s="79"/>
      <c r="E182" s="77"/>
      <c r="F182" s="80"/>
      <c r="G182" s="77"/>
      <c r="H182" s="77"/>
      <c r="I182" s="77"/>
      <c r="J182" s="77"/>
      <c r="K182" s="77"/>
      <c r="L182" s="77"/>
      <c r="M182" s="77"/>
      <c r="N182" s="77"/>
      <c r="O182" s="77"/>
      <c r="P182" s="77"/>
      <c r="Q182" s="77"/>
    </row>
    <row r="183" spans="2:17" ht="12.75">
      <c r="B183" s="77"/>
      <c r="C183" s="78"/>
      <c r="D183" s="79"/>
      <c r="E183" s="77"/>
      <c r="F183" s="83"/>
      <c r="G183" s="77"/>
      <c r="H183" s="77"/>
      <c r="I183" s="77"/>
      <c r="J183" s="77"/>
      <c r="K183" s="77"/>
      <c r="L183" s="77"/>
      <c r="M183" s="77"/>
      <c r="N183" s="77"/>
      <c r="O183" s="77"/>
      <c r="P183" s="77"/>
      <c r="Q183" s="77"/>
    </row>
    <row r="184" spans="2:17" ht="12.75">
      <c r="B184" s="77"/>
      <c r="C184" s="78"/>
      <c r="D184" s="79"/>
      <c r="E184" s="77"/>
      <c r="F184" s="83"/>
      <c r="G184" s="77"/>
      <c r="H184" s="77"/>
      <c r="I184" s="77"/>
      <c r="J184" s="77"/>
      <c r="K184" s="77"/>
      <c r="L184" s="77"/>
      <c r="M184" s="77"/>
      <c r="N184" s="77"/>
      <c r="O184" s="77"/>
      <c r="P184" s="77"/>
      <c r="Q184" s="77"/>
    </row>
    <row r="185" spans="2:17" ht="12.75">
      <c r="B185" s="77"/>
      <c r="C185" s="78"/>
      <c r="D185" s="79"/>
      <c r="E185" s="77"/>
      <c r="F185" s="83"/>
      <c r="G185" s="77"/>
      <c r="H185" s="77"/>
      <c r="I185" s="77"/>
      <c r="J185" s="77"/>
      <c r="K185" s="77"/>
      <c r="L185" s="77"/>
      <c r="M185" s="77"/>
      <c r="N185" s="77"/>
      <c r="O185" s="77"/>
      <c r="P185" s="77"/>
      <c r="Q185" s="77"/>
    </row>
    <row r="186" spans="2:17" ht="12.75">
      <c r="B186" s="77"/>
      <c r="C186" s="78"/>
      <c r="D186" s="79"/>
      <c r="E186" s="77"/>
      <c r="F186" s="83"/>
      <c r="G186" s="77"/>
      <c r="H186" s="77"/>
      <c r="I186" s="77"/>
      <c r="J186" s="77"/>
      <c r="K186" s="77"/>
      <c r="L186" s="77"/>
      <c r="M186" s="77"/>
      <c r="N186" s="77"/>
      <c r="O186" s="77"/>
      <c r="P186" s="77"/>
      <c r="Q186" s="77"/>
    </row>
    <row r="187" spans="2:17" ht="12.75">
      <c r="B187" s="77"/>
      <c r="C187" s="78"/>
      <c r="D187" s="79"/>
      <c r="E187" s="77"/>
      <c r="F187" s="83"/>
      <c r="G187" s="77"/>
      <c r="H187" s="77"/>
      <c r="I187" s="77"/>
      <c r="J187" s="77"/>
      <c r="K187" s="77"/>
      <c r="L187" s="77"/>
      <c r="M187" s="77"/>
      <c r="N187" s="77"/>
      <c r="O187" s="77"/>
      <c r="P187" s="77"/>
      <c r="Q187" s="77"/>
    </row>
    <row r="188" spans="2:17" ht="12.75">
      <c r="B188" s="77"/>
      <c r="C188" s="78"/>
      <c r="D188" s="79"/>
      <c r="E188" s="77"/>
      <c r="F188" s="83"/>
      <c r="G188" s="77"/>
      <c r="H188" s="77"/>
      <c r="I188" s="77"/>
      <c r="J188" s="77"/>
      <c r="K188" s="77"/>
      <c r="L188" s="77"/>
      <c r="M188" s="77"/>
      <c r="N188" s="77"/>
      <c r="O188" s="77"/>
      <c r="P188" s="77"/>
      <c r="Q188" s="77"/>
    </row>
    <row r="189" spans="2:17" ht="12.75">
      <c r="B189" s="77"/>
      <c r="C189" s="78"/>
      <c r="D189" s="79"/>
      <c r="E189" s="77"/>
      <c r="F189" s="83"/>
      <c r="G189" s="77"/>
      <c r="H189" s="77"/>
      <c r="I189" s="77"/>
      <c r="J189" s="77"/>
      <c r="K189" s="77"/>
      <c r="L189" s="77"/>
      <c r="M189" s="77"/>
      <c r="N189" s="77"/>
      <c r="O189" s="77"/>
      <c r="P189" s="77"/>
      <c r="Q189" s="77"/>
    </row>
    <row r="190" spans="2:17" ht="12.75">
      <c r="B190" s="77"/>
      <c r="C190" s="78"/>
      <c r="D190" s="79"/>
      <c r="E190" s="77"/>
      <c r="F190" s="83"/>
      <c r="G190" s="77"/>
      <c r="H190" s="77"/>
      <c r="I190" s="77"/>
      <c r="J190" s="77"/>
      <c r="K190" s="77"/>
      <c r="L190" s="77"/>
      <c r="M190" s="77"/>
      <c r="N190" s="77"/>
      <c r="O190" s="77"/>
      <c r="P190" s="77"/>
      <c r="Q190" s="77"/>
    </row>
    <row r="191" spans="2:17" ht="12.75">
      <c r="B191" s="77"/>
      <c r="C191" s="78"/>
      <c r="D191" s="79"/>
      <c r="E191" s="77"/>
      <c r="F191" s="83"/>
      <c r="G191" s="77"/>
      <c r="H191" s="77"/>
      <c r="I191" s="77"/>
      <c r="J191" s="77"/>
      <c r="K191" s="77"/>
      <c r="L191" s="77"/>
      <c r="M191" s="77"/>
      <c r="N191" s="77"/>
      <c r="O191" s="77"/>
      <c r="P191" s="77"/>
      <c r="Q191" s="77"/>
    </row>
    <row r="192" spans="2:17" ht="12.75">
      <c r="B192" s="77"/>
      <c r="C192" s="78"/>
      <c r="D192" s="79"/>
      <c r="E192" s="77"/>
      <c r="F192" s="83"/>
      <c r="G192" s="77"/>
      <c r="H192" s="77"/>
      <c r="I192" s="77"/>
      <c r="J192" s="77"/>
      <c r="K192" s="77"/>
      <c r="L192" s="77"/>
      <c r="M192" s="77"/>
      <c r="N192" s="77"/>
      <c r="O192" s="77"/>
      <c r="P192" s="77"/>
      <c r="Q192" s="77"/>
    </row>
    <row r="193" spans="2:17" ht="12.75">
      <c r="B193" s="77"/>
      <c r="C193" s="78"/>
      <c r="D193" s="79"/>
      <c r="E193" s="77"/>
      <c r="F193" s="83"/>
      <c r="G193" s="77"/>
      <c r="H193" s="77"/>
      <c r="I193" s="77"/>
      <c r="J193" s="77"/>
      <c r="K193" s="77"/>
      <c r="L193" s="77"/>
      <c r="M193" s="77"/>
      <c r="N193" s="77"/>
      <c r="O193" s="77"/>
      <c r="P193" s="77"/>
      <c r="Q193" s="77"/>
    </row>
    <row r="194" spans="2:17" ht="12.75">
      <c r="B194" s="77"/>
      <c r="C194" s="78"/>
      <c r="D194" s="79"/>
      <c r="E194" s="77"/>
      <c r="F194" s="83"/>
      <c r="G194" s="77"/>
      <c r="H194" s="77"/>
      <c r="I194" s="77"/>
      <c r="J194" s="77"/>
      <c r="K194" s="77"/>
      <c r="L194" s="77"/>
      <c r="M194" s="77"/>
      <c r="N194" s="77"/>
      <c r="O194" s="77"/>
      <c r="P194" s="77"/>
      <c r="Q194" s="77"/>
    </row>
    <row r="195" spans="2:17" ht="12.75">
      <c r="B195" s="77"/>
      <c r="C195" s="78"/>
      <c r="D195" s="79"/>
      <c r="E195" s="77"/>
      <c r="F195" s="83"/>
      <c r="G195" s="77"/>
      <c r="H195" s="77"/>
      <c r="I195" s="77"/>
      <c r="J195" s="77"/>
      <c r="K195" s="77"/>
      <c r="L195" s="77"/>
      <c r="M195" s="77"/>
      <c r="N195" s="77"/>
      <c r="O195" s="77"/>
      <c r="P195" s="77"/>
      <c r="Q195" s="77"/>
    </row>
    <row r="196" spans="2:17" ht="12.75">
      <c r="B196" s="77"/>
      <c r="C196" s="78"/>
      <c r="D196" s="79"/>
      <c r="E196" s="77"/>
      <c r="F196" s="83"/>
      <c r="G196" s="77"/>
      <c r="H196" s="77"/>
      <c r="I196" s="77"/>
      <c r="J196" s="77"/>
      <c r="K196" s="77"/>
      <c r="L196" s="77"/>
      <c r="M196" s="77"/>
      <c r="N196" s="77"/>
      <c r="O196" s="77"/>
      <c r="P196" s="77"/>
      <c r="Q196" s="77"/>
    </row>
    <row r="197" spans="2:17" ht="12.75">
      <c r="B197" s="77"/>
      <c r="C197" s="78"/>
      <c r="D197" s="79"/>
      <c r="E197" s="77"/>
      <c r="F197" s="83"/>
      <c r="G197" s="77"/>
      <c r="H197" s="77"/>
      <c r="I197" s="77"/>
      <c r="J197" s="77"/>
      <c r="K197" s="77"/>
      <c r="L197" s="77"/>
      <c r="M197" s="77"/>
      <c r="N197" s="77"/>
      <c r="O197" s="77"/>
      <c r="P197" s="77"/>
      <c r="Q197" s="77"/>
    </row>
    <row r="198" spans="2:17" ht="12.75">
      <c r="B198" s="77"/>
      <c r="C198" s="78"/>
      <c r="D198" s="79"/>
      <c r="E198" s="77"/>
      <c r="F198" s="83"/>
      <c r="G198" s="77"/>
      <c r="H198" s="77"/>
      <c r="I198" s="77"/>
      <c r="J198" s="77"/>
      <c r="K198" s="77"/>
      <c r="L198" s="77"/>
      <c r="M198" s="77"/>
      <c r="N198" s="77"/>
      <c r="O198" s="77"/>
      <c r="P198" s="77"/>
      <c r="Q198" s="77"/>
    </row>
    <row r="199" spans="2:17" ht="12.75">
      <c r="B199" s="77"/>
      <c r="C199" s="78"/>
      <c r="D199" s="79"/>
      <c r="E199" s="77"/>
      <c r="F199" s="83"/>
      <c r="G199" s="77"/>
      <c r="H199" s="77"/>
      <c r="I199" s="77"/>
      <c r="J199" s="77"/>
      <c r="K199" s="77"/>
      <c r="L199" s="77"/>
      <c r="M199" s="77"/>
      <c r="N199" s="77"/>
      <c r="O199" s="77"/>
      <c r="P199" s="77"/>
      <c r="Q199" s="77"/>
    </row>
    <row r="200" spans="2:17" ht="12.75">
      <c r="B200" s="77"/>
      <c r="C200" s="78"/>
      <c r="D200" s="79"/>
      <c r="E200" s="77"/>
      <c r="F200" s="83"/>
      <c r="G200" s="77"/>
      <c r="H200" s="77"/>
      <c r="I200" s="77"/>
      <c r="J200" s="77"/>
      <c r="K200" s="77"/>
      <c r="L200" s="77"/>
      <c r="M200" s="77"/>
      <c r="N200" s="77"/>
      <c r="O200" s="77"/>
      <c r="P200" s="77"/>
      <c r="Q200" s="77"/>
    </row>
    <row r="201" spans="2:17" ht="12.75">
      <c r="B201" s="77"/>
      <c r="C201" s="78"/>
      <c r="D201" s="79"/>
      <c r="E201" s="77"/>
      <c r="F201" s="83"/>
      <c r="G201" s="77"/>
      <c r="H201" s="77"/>
      <c r="I201" s="77"/>
      <c r="J201" s="77"/>
      <c r="K201" s="77"/>
      <c r="L201" s="77"/>
      <c r="M201" s="77"/>
      <c r="N201" s="77"/>
      <c r="O201" s="77"/>
      <c r="P201" s="77"/>
      <c r="Q201" s="77"/>
    </row>
    <row r="202" spans="2:17" ht="12.75">
      <c r="B202" s="77"/>
      <c r="C202" s="78"/>
      <c r="D202" s="79"/>
      <c r="E202" s="77"/>
      <c r="F202" s="83"/>
      <c r="G202" s="77"/>
      <c r="H202" s="77"/>
      <c r="I202" s="77"/>
      <c r="J202" s="77"/>
      <c r="K202" s="77"/>
      <c r="L202" s="77"/>
      <c r="M202" s="77"/>
      <c r="N202" s="77"/>
      <c r="O202" s="77"/>
      <c r="P202" s="77"/>
      <c r="Q202" s="77"/>
    </row>
    <row r="203" spans="2:17" ht="12.75">
      <c r="B203" s="77"/>
      <c r="C203" s="78"/>
      <c r="D203" s="79"/>
      <c r="E203" s="77"/>
      <c r="F203" s="83"/>
      <c r="G203" s="77"/>
      <c r="H203" s="77"/>
      <c r="I203" s="77"/>
      <c r="J203" s="77"/>
      <c r="K203" s="77"/>
      <c r="L203" s="77"/>
      <c r="M203" s="77"/>
      <c r="N203" s="77"/>
      <c r="O203" s="77"/>
      <c r="P203" s="77"/>
      <c r="Q203" s="77"/>
    </row>
    <row r="204" spans="2:17" ht="12.75">
      <c r="B204" s="77"/>
      <c r="C204" s="78"/>
      <c r="D204" s="79"/>
      <c r="E204" s="77"/>
      <c r="F204" s="83"/>
      <c r="G204" s="77"/>
      <c r="H204" s="77"/>
      <c r="I204" s="77"/>
      <c r="J204" s="77"/>
      <c r="K204" s="77"/>
      <c r="L204" s="77"/>
      <c r="M204" s="77"/>
      <c r="N204" s="77"/>
      <c r="O204" s="77"/>
      <c r="P204" s="77"/>
      <c r="Q204" s="77"/>
    </row>
    <row r="205" spans="2:17" ht="12.75">
      <c r="B205" s="77"/>
      <c r="C205" s="78"/>
      <c r="D205" s="79"/>
      <c r="E205" s="77"/>
      <c r="F205" s="83"/>
      <c r="G205" s="77"/>
      <c r="H205" s="77"/>
      <c r="I205" s="77"/>
      <c r="J205" s="77"/>
      <c r="K205" s="77"/>
      <c r="L205" s="77"/>
      <c r="M205" s="77"/>
      <c r="N205" s="77"/>
      <c r="O205" s="77"/>
      <c r="P205" s="77"/>
      <c r="Q205" s="77"/>
    </row>
    <row r="206" spans="2:17" ht="12.75">
      <c r="B206" s="77"/>
      <c r="C206" s="78"/>
      <c r="D206" s="79"/>
      <c r="E206" s="77"/>
      <c r="F206" s="83"/>
      <c r="G206" s="77"/>
      <c r="H206" s="77"/>
      <c r="I206" s="77"/>
      <c r="J206" s="77"/>
      <c r="K206" s="77"/>
      <c r="L206" s="77"/>
      <c r="M206" s="77"/>
      <c r="N206" s="77"/>
      <c r="O206" s="77"/>
      <c r="P206" s="77"/>
      <c r="Q206" s="77"/>
    </row>
    <row r="207" spans="2:17" ht="12.75">
      <c r="B207" s="77"/>
      <c r="C207" s="78"/>
      <c r="D207" s="79"/>
      <c r="E207" s="77"/>
      <c r="F207" s="83"/>
      <c r="G207" s="77"/>
      <c r="H207" s="77"/>
      <c r="I207" s="77"/>
      <c r="J207" s="77"/>
      <c r="K207" s="77"/>
      <c r="L207" s="77"/>
      <c r="M207" s="77"/>
      <c r="N207" s="77"/>
      <c r="O207" s="77"/>
      <c r="P207" s="77"/>
      <c r="Q207" s="77"/>
    </row>
    <row r="208" spans="2:17" ht="12.75">
      <c r="B208" s="77"/>
      <c r="C208" s="78"/>
      <c r="D208" s="79"/>
      <c r="E208" s="77"/>
      <c r="F208" s="83"/>
      <c r="G208" s="77"/>
      <c r="H208" s="77"/>
      <c r="I208" s="77"/>
      <c r="J208" s="77"/>
      <c r="K208" s="77"/>
      <c r="L208" s="77"/>
      <c r="M208" s="77"/>
      <c r="N208" s="77"/>
      <c r="O208" s="77"/>
      <c r="P208" s="77"/>
      <c r="Q208" s="77"/>
    </row>
    <row r="209" spans="2:17" ht="12.75">
      <c r="B209" s="77"/>
      <c r="C209" s="78"/>
      <c r="D209" s="79"/>
      <c r="E209" s="77"/>
      <c r="F209" s="83"/>
      <c r="G209" s="77"/>
      <c r="H209" s="77"/>
      <c r="I209" s="77"/>
      <c r="J209" s="77"/>
      <c r="K209" s="77"/>
      <c r="L209" s="77"/>
      <c r="M209" s="77"/>
      <c r="N209" s="77"/>
      <c r="O209" s="77"/>
      <c r="P209" s="77"/>
      <c r="Q209" s="77"/>
    </row>
    <row r="210" spans="2:17" ht="12.75">
      <c r="B210" s="77"/>
      <c r="C210" s="78"/>
      <c r="D210" s="79"/>
      <c r="E210" s="77"/>
      <c r="F210" s="83"/>
      <c r="G210" s="77"/>
      <c r="H210" s="77"/>
      <c r="I210" s="77"/>
      <c r="J210" s="77"/>
      <c r="K210" s="77"/>
      <c r="L210" s="77"/>
      <c r="M210" s="77"/>
      <c r="N210" s="77"/>
      <c r="O210" s="77"/>
      <c r="P210" s="77"/>
      <c r="Q210" s="77"/>
    </row>
    <row r="211" spans="2:17" ht="12.75">
      <c r="B211" s="77"/>
      <c r="C211" s="78"/>
      <c r="D211" s="79"/>
      <c r="E211" s="77"/>
      <c r="F211" s="83"/>
      <c r="G211" s="77"/>
      <c r="H211" s="77"/>
      <c r="I211" s="77"/>
      <c r="J211" s="77"/>
      <c r="K211" s="77"/>
      <c r="L211" s="77"/>
      <c r="M211" s="77"/>
      <c r="N211" s="77"/>
      <c r="O211" s="77"/>
      <c r="P211" s="77"/>
      <c r="Q211" s="77"/>
    </row>
    <row r="212" spans="2:17" ht="12.75">
      <c r="B212" s="77"/>
      <c r="C212" s="78"/>
      <c r="D212" s="79"/>
      <c r="E212" s="77"/>
      <c r="F212" s="83"/>
      <c r="G212" s="77"/>
      <c r="H212" s="77"/>
      <c r="I212" s="77"/>
      <c r="J212" s="77"/>
      <c r="K212" s="77"/>
      <c r="L212" s="77"/>
      <c r="M212" s="77"/>
      <c r="N212" s="77"/>
      <c r="O212" s="77"/>
      <c r="P212" s="77"/>
      <c r="Q212" s="77"/>
    </row>
    <row r="213" spans="2:17" ht="12.75">
      <c r="B213" s="77"/>
      <c r="C213" s="78"/>
      <c r="D213" s="79"/>
      <c r="E213" s="77"/>
      <c r="F213" s="83"/>
      <c r="G213" s="77"/>
      <c r="H213" s="77"/>
      <c r="I213" s="77"/>
      <c r="J213" s="77"/>
      <c r="K213" s="77"/>
      <c r="L213" s="77"/>
      <c r="M213" s="77"/>
      <c r="N213" s="77"/>
      <c r="O213" s="77"/>
      <c r="P213" s="77"/>
      <c r="Q213" s="77"/>
    </row>
    <row r="214" spans="2:17" ht="12.75">
      <c r="B214" s="77"/>
      <c r="C214" s="78"/>
      <c r="D214" s="79"/>
      <c r="E214" s="77"/>
      <c r="F214" s="83"/>
      <c r="G214" s="77"/>
      <c r="H214" s="77"/>
      <c r="I214" s="77"/>
      <c r="J214" s="77"/>
      <c r="K214" s="77"/>
      <c r="L214" s="77"/>
      <c r="M214" s="77"/>
      <c r="N214" s="77"/>
      <c r="O214" s="77"/>
      <c r="P214" s="77"/>
      <c r="Q214" s="77"/>
    </row>
    <row r="215" spans="2:17" ht="12.75">
      <c r="B215" s="77"/>
      <c r="C215" s="78"/>
      <c r="D215" s="79"/>
      <c r="E215" s="77"/>
      <c r="F215" s="83"/>
      <c r="G215" s="77"/>
      <c r="H215" s="77"/>
      <c r="I215" s="77"/>
      <c r="J215" s="77"/>
      <c r="K215" s="77"/>
      <c r="L215" s="77"/>
      <c r="M215" s="77"/>
      <c r="N215" s="77"/>
      <c r="O215" s="77"/>
      <c r="P215" s="77"/>
      <c r="Q215" s="77"/>
    </row>
    <row r="216" spans="2:17" ht="12.75">
      <c r="B216" s="77"/>
      <c r="C216" s="78"/>
      <c r="D216" s="79"/>
      <c r="E216" s="77"/>
      <c r="F216" s="83"/>
      <c r="G216" s="77"/>
      <c r="H216" s="77"/>
      <c r="I216" s="77"/>
      <c r="J216" s="77"/>
      <c r="K216" s="77"/>
      <c r="L216" s="77"/>
      <c r="M216" s="77"/>
      <c r="N216" s="77"/>
      <c r="O216" s="77"/>
      <c r="P216" s="77"/>
      <c r="Q216" s="77"/>
    </row>
    <row r="217" spans="2:17" ht="12.75">
      <c r="B217" s="77"/>
      <c r="C217" s="78"/>
      <c r="D217" s="79"/>
      <c r="E217" s="77"/>
      <c r="F217" s="83"/>
      <c r="G217" s="77"/>
      <c r="H217" s="77"/>
      <c r="I217" s="77"/>
      <c r="J217" s="77"/>
      <c r="K217" s="77"/>
      <c r="L217" s="77"/>
      <c r="M217" s="77"/>
      <c r="N217" s="77"/>
      <c r="O217" s="77"/>
      <c r="P217" s="77"/>
      <c r="Q217" s="77"/>
    </row>
    <row r="218" spans="2:17" ht="12.75">
      <c r="B218" s="77"/>
      <c r="C218" s="78"/>
      <c r="D218" s="79"/>
      <c r="E218" s="77"/>
      <c r="F218" s="83"/>
      <c r="G218" s="77"/>
      <c r="H218" s="77"/>
      <c r="I218" s="77"/>
      <c r="J218" s="77"/>
      <c r="K218" s="77"/>
      <c r="L218" s="77"/>
      <c r="M218" s="77"/>
      <c r="N218" s="77"/>
      <c r="O218" s="77"/>
      <c r="P218" s="77"/>
      <c r="Q218" s="77"/>
    </row>
    <row r="219" spans="2:17" ht="12.75">
      <c r="B219" s="77"/>
      <c r="C219" s="78"/>
      <c r="D219" s="79"/>
      <c r="E219" s="77"/>
      <c r="F219" s="83"/>
      <c r="G219" s="77"/>
      <c r="H219" s="77"/>
      <c r="I219" s="77"/>
      <c r="J219" s="77"/>
      <c r="K219" s="77"/>
      <c r="L219" s="77"/>
      <c r="M219" s="77"/>
      <c r="N219" s="77"/>
      <c r="O219" s="77"/>
      <c r="P219" s="77"/>
      <c r="Q219" s="77"/>
    </row>
    <row r="220" spans="2:17" ht="12.75">
      <c r="B220" s="77"/>
      <c r="C220" s="78"/>
      <c r="D220" s="79"/>
      <c r="E220" s="77"/>
      <c r="F220" s="83"/>
      <c r="G220" s="77"/>
      <c r="H220" s="77"/>
      <c r="I220" s="77"/>
      <c r="J220" s="77"/>
      <c r="K220" s="77"/>
      <c r="L220" s="77"/>
      <c r="M220" s="77"/>
      <c r="N220" s="77"/>
      <c r="O220" s="77"/>
      <c r="P220" s="77"/>
      <c r="Q220" s="77"/>
    </row>
    <row r="221" spans="2:17" ht="12.75">
      <c r="B221" s="77"/>
      <c r="C221" s="78"/>
      <c r="D221" s="79"/>
      <c r="E221" s="77"/>
      <c r="F221" s="83"/>
      <c r="G221" s="77"/>
      <c r="H221" s="77"/>
      <c r="I221" s="77"/>
      <c r="J221" s="77"/>
      <c r="K221" s="77"/>
      <c r="L221" s="77"/>
      <c r="M221" s="77"/>
      <c r="N221" s="77"/>
      <c r="O221" s="77"/>
      <c r="P221" s="77"/>
      <c r="Q221" s="77"/>
    </row>
    <row r="222" spans="2:17" ht="12.75">
      <c r="B222" s="77"/>
      <c r="C222" s="78"/>
      <c r="D222" s="79"/>
      <c r="E222" s="77"/>
      <c r="F222" s="83"/>
      <c r="G222" s="77"/>
      <c r="H222" s="77"/>
      <c r="I222" s="77"/>
      <c r="J222" s="77"/>
      <c r="K222" s="77"/>
      <c r="L222" s="77"/>
      <c r="M222" s="77"/>
      <c r="N222" s="77"/>
      <c r="O222" s="77"/>
      <c r="P222" s="77"/>
      <c r="Q222" s="77"/>
    </row>
    <row r="223" spans="2:17" ht="12.75">
      <c r="B223" s="77"/>
      <c r="C223" s="78"/>
      <c r="D223" s="79"/>
      <c r="E223" s="77"/>
      <c r="F223" s="83"/>
      <c r="G223" s="77"/>
      <c r="H223" s="77"/>
      <c r="I223" s="77"/>
      <c r="J223" s="77"/>
      <c r="K223" s="77"/>
      <c r="L223" s="77"/>
      <c r="M223" s="77"/>
      <c r="N223" s="77"/>
      <c r="O223" s="77"/>
      <c r="P223" s="77"/>
      <c r="Q223" s="77"/>
    </row>
    <row r="224" spans="2:17" ht="12.75">
      <c r="B224" s="77"/>
      <c r="C224" s="78"/>
      <c r="D224" s="79"/>
      <c r="E224" s="77"/>
      <c r="F224" s="83"/>
      <c r="G224" s="77"/>
      <c r="H224" s="77"/>
      <c r="I224" s="77"/>
      <c r="J224" s="77"/>
      <c r="K224" s="77"/>
      <c r="L224" s="77"/>
      <c r="M224" s="77"/>
      <c r="N224" s="77"/>
      <c r="O224" s="77"/>
      <c r="P224" s="77"/>
      <c r="Q224" s="77"/>
    </row>
    <row r="225" spans="2:17" ht="12.75">
      <c r="B225" s="77"/>
      <c r="C225" s="78"/>
      <c r="D225" s="79"/>
      <c r="E225" s="77"/>
      <c r="F225" s="83"/>
      <c r="G225" s="77"/>
      <c r="H225" s="77"/>
      <c r="I225" s="77"/>
      <c r="J225" s="77"/>
      <c r="K225" s="77"/>
      <c r="L225" s="77"/>
      <c r="M225" s="77"/>
      <c r="N225" s="77"/>
      <c r="O225" s="77"/>
      <c r="P225" s="77"/>
      <c r="Q225" s="77"/>
    </row>
    <row r="226" spans="2:17" ht="12.75">
      <c r="B226" s="77"/>
      <c r="C226" s="78"/>
      <c r="D226" s="79"/>
      <c r="E226" s="77"/>
      <c r="F226" s="83"/>
      <c r="G226" s="77"/>
      <c r="H226" s="77"/>
      <c r="I226" s="77"/>
      <c r="J226" s="77"/>
      <c r="K226" s="77"/>
      <c r="L226" s="77"/>
      <c r="M226" s="77"/>
      <c r="N226" s="77"/>
      <c r="O226" s="77"/>
      <c r="P226" s="77"/>
      <c r="Q226" s="77"/>
    </row>
    <row r="227" spans="2:17" ht="12.75">
      <c r="B227" s="77"/>
      <c r="C227" s="78"/>
      <c r="D227" s="79"/>
      <c r="E227" s="77"/>
      <c r="F227" s="83"/>
      <c r="G227" s="77"/>
      <c r="H227" s="77"/>
      <c r="I227" s="77"/>
      <c r="J227" s="77"/>
      <c r="K227" s="77"/>
      <c r="L227" s="77"/>
      <c r="M227" s="77"/>
      <c r="N227" s="77"/>
      <c r="O227" s="77"/>
      <c r="P227" s="77"/>
      <c r="Q227" s="77"/>
    </row>
    <row r="228" spans="2:17" ht="12.75">
      <c r="B228" s="77"/>
      <c r="C228" s="78"/>
      <c r="D228" s="79"/>
      <c r="E228" s="77"/>
      <c r="F228" s="83"/>
      <c r="G228" s="77"/>
      <c r="H228" s="77"/>
      <c r="I228" s="77"/>
      <c r="J228" s="77"/>
      <c r="K228" s="77"/>
      <c r="L228" s="77"/>
      <c r="M228" s="77"/>
      <c r="N228" s="77"/>
      <c r="O228" s="77"/>
      <c r="P228" s="77"/>
      <c r="Q228" s="77"/>
    </row>
    <row r="229" spans="2:17" ht="12.75">
      <c r="B229" s="77"/>
      <c r="C229" s="78"/>
      <c r="D229" s="79"/>
      <c r="E229" s="77"/>
      <c r="F229" s="83"/>
      <c r="G229" s="77"/>
      <c r="H229" s="77"/>
      <c r="I229" s="77"/>
      <c r="J229" s="77"/>
      <c r="K229" s="77"/>
      <c r="L229" s="77"/>
      <c r="M229" s="77"/>
      <c r="N229" s="77"/>
      <c r="O229" s="77"/>
      <c r="P229" s="77"/>
      <c r="Q229" s="77"/>
    </row>
    <row r="230" spans="2:17" ht="12.75">
      <c r="B230" s="77"/>
      <c r="C230" s="78"/>
      <c r="D230" s="79"/>
      <c r="E230" s="77"/>
      <c r="F230" s="83"/>
      <c r="G230" s="77"/>
      <c r="H230" s="77"/>
      <c r="I230" s="77"/>
      <c r="J230" s="77"/>
      <c r="K230" s="77"/>
      <c r="L230" s="77"/>
      <c r="M230" s="77"/>
      <c r="N230" s="77"/>
      <c r="O230" s="77"/>
      <c r="P230" s="77"/>
      <c r="Q230" s="77"/>
    </row>
    <row r="231" spans="2:17" ht="12.75">
      <c r="B231" s="77"/>
      <c r="C231" s="78"/>
      <c r="D231" s="79"/>
      <c r="E231" s="77"/>
      <c r="F231" s="83"/>
      <c r="G231" s="77"/>
      <c r="H231" s="77"/>
      <c r="I231" s="77"/>
      <c r="J231" s="77"/>
      <c r="K231" s="77"/>
      <c r="L231" s="77"/>
      <c r="M231" s="77"/>
      <c r="N231" s="77"/>
      <c r="O231" s="77"/>
      <c r="P231" s="77"/>
      <c r="Q231" s="77"/>
    </row>
    <row r="232" spans="2:17" ht="12.75">
      <c r="B232" s="77"/>
      <c r="C232" s="78"/>
      <c r="D232" s="79"/>
      <c r="E232" s="77"/>
      <c r="F232" s="83"/>
      <c r="G232" s="77"/>
      <c r="H232" s="77"/>
      <c r="I232" s="77"/>
      <c r="J232" s="77"/>
      <c r="K232" s="77"/>
      <c r="L232" s="77"/>
      <c r="M232" s="77"/>
      <c r="N232" s="77"/>
      <c r="O232" s="77"/>
      <c r="P232" s="77"/>
      <c r="Q232" s="77"/>
    </row>
    <row r="233" spans="2:17" ht="12.75">
      <c r="B233" s="77"/>
      <c r="C233" s="78"/>
      <c r="D233" s="79"/>
      <c r="E233" s="77"/>
      <c r="F233" s="83"/>
      <c r="G233" s="77"/>
      <c r="H233" s="77"/>
      <c r="I233" s="77"/>
      <c r="J233" s="77"/>
      <c r="K233" s="77"/>
      <c r="L233" s="77"/>
      <c r="M233" s="77"/>
      <c r="N233" s="77"/>
      <c r="O233" s="77"/>
      <c r="P233" s="77"/>
      <c r="Q233" s="77"/>
    </row>
    <row r="234" spans="2:17" ht="12.75">
      <c r="B234" s="77"/>
      <c r="C234" s="78"/>
      <c r="D234" s="79"/>
      <c r="E234" s="77"/>
      <c r="F234" s="83"/>
      <c r="G234" s="77"/>
      <c r="H234" s="77"/>
      <c r="I234" s="77"/>
      <c r="J234" s="77"/>
      <c r="K234" s="77"/>
      <c r="L234" s="77"/>
      <c r="M234" s="77"/>
      <c r="N234" s="77"/>
      <c r="O234" s="77"/>
      <c r="P234" s="77"/>
      <c r="Q234" s="77"/>
    </row>
    <row r="235" spans="2:17" ht="12.75">
      <c r="B235" s="77"/>
      <c r="C235" s="78"/>
      <c r="D235" s="79"/>
      <c r="E235" s="77"/>
      <c r="F235" s="83"/>
      <c r="G235" s="77"/>
      <c r="H235" s="77"/>
      <c r="I235" s="77"/>
      <c r="J235" s="77"/>
      <c r="K235" s="77"/>
      <c r="L235" s="77"/>
      <c r="M235" s="77"/>
      <c r="N235" s="77"/>
      <c r="O235" s="77"/>
      <c r="P235" s="77"/>
      <c r="Q235" s="77"/>
    </row>
    <row r="236" spans="2:17" ht="12.75">
      <c r="B236" s="77"/>
      <c r="C236" s="78"/>
      <c r="D236" s="79"/>
      <c r="E236" s="77"/>
      <c r="F236" s="83"/>
      <c r="G236" s="77"/>
      <c r="H236" s="77"/>
      <c r="I236" s="77"/>
      <c r="J236" s="77"/>
      <c r="K236" s="77"/>
      <c r="L236" s="77"/>
      <c r="M236" s="77"/>
      <c r="N236" s="77"/>
      <c r="O236" s="77"/>
      <c r="P236" s="77"/>
      <c r="Q236" s="77"/>
    </row>
    <row r="237" spans="2:17" ht="12.75">
      <c r="B237" s="77"/>
      <c r="C237" s="78"/>
      <c r="D237" s="79"/>
      <c r="E237" s="77"/>
      <c r="F237" s="83"/>
      <c r="G237" s="77"/>
      <c r="H237" s="77"/>
      <c r="I237" s="77"/>
      <c r="J237" s="77"/>
      <c r="K237" s="77"/>
      <c r="L237" s="77"/>
      <c r="M237" s="77"/>
      <c r="N237" s="77"/>
      <c r="O237" s="77"/>
      <c r="P237" s="77"/>
      <c r="Q237" s="77"/>
    </row>
    <row r="238" spans="2:17" ht="12.75">
      <c r="B238" s="77"/>
      <c r="C238" s="78"/>
      <c r="D238" s="79"/>
      <c r="E238" s="77"/>
      <c r="F238" s="83"/>
      <c r="G238" s="77"/>
      <c r="H238" s="77"/>
      <c r="I238" s="77"/>
      <c r="J238" s="77"/>
      <c r="K238" s="77"/>
      <c r="L238" s="77"/>
      <c r="M238" s="77"/>
      <c r="N238" s="77"/>
      <c r="O238" s="77"/>
      <c r="P238" s="77"/>
      <c r="Q238" s="77"/>
    </row>
    <row r="239" spans="2:17" ht="12.75">
      <c r="B239" s="77"/>
      <c r="C239" s="78"/>
      <c r="D239" s="79"/>
      <c r="E239" s="77"/>
      <c r="F239" s="83"/>
      <c r="G239" s="77"/>
      <c r="H239" s="77"/>
      <c r="I239" s="77"/>
      <c r="J239" s="77"/>
      <c r="K239" s="77"/>
      <c r="L239" s="77"/>
      <c r="M239" s="77"/>
      <c r="N239" s="77"/>
      <c r="O239" s="77"/>
      <c r="P239" s="77"/>
      <c r="Q239" s="77"/>
    </row>
    <row r="240" spans="2:17" ht="12.75">
      <c r="B240" s="77"/>
      <c r="C240" s="78"/>
      <c r="D240" s="79"/>
      <c r="E240" s="77"/>
      <c r="F240" s="83"/>
      <c r="G240" s="77"/>
      <c r="H240" s="77"/>
      <c r="I240" s="77"/>
      <c r="J240" s="77"/>
      <c r="K240" s="77"/>
      <c r="L240" s="77"/>
      <c r="M240" s="77"/>
      <c r="N240" s="77"/>
      <c r="O240" s="77"/>
      <c r="P240" s="77"/>
      <c r="Q240" s="77"/>
    </row>
    <row r="241" spans="2:17" ht="12.75">
      <c r="B241" s="77"/>
      <c r="C241" s="78"/>
      <c r="D241" s="79"/>
      <c r="E241" s="77"/>
      <c r="F241" s="83"/>
      <c r="G241" s="77"/>
      <c r="H241" s="77"/>
      <c r="I241" s="77"/>
      <c r="J241" s="77"/>
      <c r="K241" s="77"/>
      <c r="L241" s="77"/>
      <c r="M241" s="77"/>
      <c r="N241" s="77"/>
      <c r="O241" s="77"/>
      <c r="P241" s="77"/>
      <c r="Q241" s="77"/>
    </row>
    <row r="242" spans="2:17" ht="12.75">
      <c r="B242" s="77"/>
      <c r="C242" s="78"/>
      <c r="D242" s="79"/>
      <c r="E242" s="77"/>
      <c r="F242" s="83"/>
      <c r="G242" s="77"/>
      <c r="H242" s="77"/>
      <c r="I242" s="77"/>
      <c r="J242" s="77"/>
      <c r="K242" s="77"/>
      <c r="L242" s="77"/>
      <c r="M242" s="77"/>
      <c r="N242" s="77"/>
      <c r="O242" s="77"/>
      <c r="P242" s="77"/>
      <c r="Q242" s="77"/>
    </row>
    <row r="243" spans="2:17" ht="12.75">
      <c r="B243" s="77"/>
      <c r="C243" s="78"/>
      <c r="D243" s="79"/>
      <c r="E243" s="77"/>
      <c r="F243" s="83"/>
      <c r="G243" s="77"/>
      <c r="H243" s="77"/>
      <c r="I243" s="77"/>
      <c r="J243" s="77"/>
      <c r="K243" s="77"/>
      <c r="L243" s="77"/>
      <c r="M243" s="77"/>
      <c r="N243" s="77"/>
      <c r="O243" s="77"/>
      <c r="P243" s="77"/>
      <c r="Q243" s="77"/>
    </row>
    <row r="244" spans="2:17" ht="12.75">
      <c r="B244" s="77"/>
      <c r="C244" s="78"/>
      <c r="D244" s="79"/>
      <c r="E244" s="77"/>
      <c r="F244" s="83"/>
      <c r="G244" s="77"/>
      <c r="H244" s="77"/>
      <c r="I244" s="77"/>
      <c r="J244" s="77"/>
      <c r="K244" s="77"/>
      <c r="L244" s="77"/>
      <c r="M244" s="77"/>
      <c r="N244" s="77"/>
      <c r="O244" s="77"/>
      <c r="P244" s="77"/>
      <c r="Q244" s="77"/>
    </row>
    <row r="245" spans="2:17" ht="12.75">
      <c r="B245" s="77"/>
      <c r="C245" s="78"/>
      <c r="D245" s="79"/>
      <c r="E245" s="77"/>
      <c r="F245" s="83"/>
      <c r="G245" s="77"/>
      <c r="H245" s="77"/>
      <c r="I245" s="77"/>
      <c r="J245" s="77"/>
      <c r="K245" s="77"/>
      <c r="L245" s="77"/>
      <c r="M245" s="77"/>
      <c r="N245" s="77"/>
      <c r="O245" s="77"/>
      <c r="P245" s="77"/>
      <c r="Q245" s="77"/>
    </row>
    <row r="246" spans="2:17" ht="12.75">
      <c r="B246" s="77"/>
      <c r="C246" s="78"/>
      <c r="D246" s="79"/>
      <c r="E246" s="77"/>
      <c r="F246" s="83"/>
      <c r="G246" s="77"/>
      <c r="H246" s="77"/>
      <c r="I246" s="77"/>
      <c r="J246" s="77"/>
      <c r="K246" s="77"/>
      <c r="L246" s="77"/>
      <c r="M246" s="77"/>
      <c r="N246" s="77"/>
      <c r="O246" s="77"/>
      <c r="P246" s="77"/>
      <c r="Q246" s="77"/>
    </row>
    <row r="247" spans="2:17" ht="12.75">
      <c r="B247" s="77"/>
      <c r="C247" s="78"/>
      <c r="D247" s="79"/>
      <c r="E247" s="77"/>
      <c r="F247" s="83"/>
      <c r="G247" s="77"/>
      <c r="H247" s="77"/>
      <c r="I247" s="77"/>
      <c r="J247" s="77"/>
      <c r="K247" s="77"/>
      <c r="L247" s="77"/>
      <c r="M247" s="77"/>
      <c r="N247" s="77"/>
      <c r="O247" s="77"/>
      <c r="P247" s="77"/>
      <c r="Q247" s="77"/>
    </row>
    <row r="248" spans="2:17" ht="12.75">
      <c r="B248" s="77"/>
      <c r="C248" s="78"/>
      <c r="D248" s="79"/>
      <c r="E248" s="77"/>
      <c r="F248" s="83"/>
      <c r="G248" s="77"/>
      <c r="H248" s="77"/>
      <c r="I248" s="77"/>
      <c r="J248" s="77"/>
      <c r="K248" s="77"/>
      <c r="L248" s="77"/>
      <c r="M248" s="77"/>
      <c r="N248" s="77"/>
      <c r="O248" s="77"/>
      <c r="P248" s="77"/>
      <c r="Q248" s="77"/>
    </row>
    <row r="249" spans="2:17" ht="12.75">
      <c r="B249" s="77"/>
      <c r="C249" s="78"/>
      <c r="D249" s="79"/>
      <c r="E249" s="77"/>
      <c r="F249" s="83"/>
      <c r="G249" s="77"/>
      <c r="H249" s="77"/>
      <c r="I249" s="77"/>
      <c r="J249" s="77"/>
      <c r="K249" s="77"/>
      <c r="L249" s="77"/>
      <c r="M249" s="77"/>
      <c r="N249" s="77"/>
      <c r="O249" s="77"/>
      <c r="P249" s="77"/>
      <c r="Q249" s="77"/>
    </row>
    <row r="250" spans="2:17" ht="12.75">
      <c r="B250" s="77"/>
      <c r="C250" s="78"/>
      <c r="D250" s="79"/>
      <c r="E250" s="77"/>
      <c r="F250" s="83"/>
      <c r="G250" s="77"/>
      <c r="H250" s="77"/>
      <c r="I250" s="77"/>
      <c r="J250" s="77"/>
      <c r="K250" s="77"/>
      <c r="L250" s="77"/>
      <c r="M250" s="77"/>
      <c r="N250" s="77"/>
      <c r="O250" s="77"/>
      <c r="P250" s="77"/>
      <c r="Q250" s="77"/>
    </row>
    <row r="251" spans="2:17" ht="12.75">
      <c r="B251" s="77"/>
      <c r="C251" s="78"/>
      <c r="D251" s="79"/>
      <c r="E251" s="77"/>
      <c r="F251" s="83"/>
      <c r="G251" s="77"/>
      <c r="H251" s="77"/>
      <c r="I251" s="77"/>
      <c r="J251" s="77"/>
      <c r="K251" s="77"/>
      <c r="L251" s="77"/>
      <c r="M251" s="77"/>
      <c r="N251" s="77"/>
      <c r="O251" s="77"/>
      <c r="P251" s="77"/>
      <c r="Q251" s="77"/>
    </row>
    <row r="252" spans="2:17" ht="12.75">
      <c r="B252" s="77"/>
      <c r="C252" s="78"/>
      <c r="D252" s="79"/>
      <c r="E252" s="77"/>
      <c r="F252" s="83"/>
      <c r="G252" s="77"/>
      <c r="H252" s="77"/>
      <c r="I252" s="77"/>
      <c r="J252" s="77"/>
      <c r="K252" s="77"/>
      <c r="L252" s="77"/>
      <c r="M252" s="77"/>
      <c r="N252" s="77"/>
      <c r="O252" s="77"/>
      <c r="P252" s="77"/>
      <c r="Q252" s="77"/>
    </row>
    <row r="253" spans="2:17" ht="12.75">
      <c r="B253" s="77"/>
      <c r="C253" s="78"/>
      <c r="D253" s="79"/>
      <c r="E253" s="77"/>
      <c r="F253" s="83"/>
      <c r="G253" s="77"/>
      <c r="H253" s="77"/>
      <c r="I253" s="77"/>
      <c r="J253" s="77"/>
      <c r="K253" s="77"/>
      <c r="L253" s="77"/>
      <c r="M253" s="77"/>
      <c r="N253" s="77"/>
      <c r="O253" s="77"/>
      <c r="P253" s="77"/>
      <c r="Q253" s="77"/>
    </row>
    <row r="254" spans="2:17" ht="12.75">
      <c r="B254" s="77"/>
      <c r="C254" s="78"/>
      <c r="D254" s="79"/>
      <c r="E254" s="77"/>
      <c r="F254" s="83"/>
      <c r="G254" s="77"/>
      <c r="H254" s="77"/>
      <c r="I254" s="77"/>
      <c r="J254" s="77"/>
      <c r="K254" s="77"/>
      <c r="L254" s="77"/>
      <c r="M254" s="77"/>
      <c r="N254" s="77"/>
      <c r="O254" s="77"/>
      <c r="P254" s="77"/>
      <c r="Q254" s="77"/>
    </row>
    <row r="255" spans="2:17" ht="12.75">
      <c r="B255" s="77"/>
      <c r="C255" s="78"/>
      <c r="D255" s="79"/>
      <c r="E255" s="77"/>
      <c r="F255" s="83"/>
      <c r="G255" s="77"/>
      <c r="H255" s="77"/>
      <c r="I255" s="77"/>
      <c r="J255" s="77"/>
      <c r="K255" s="77"/>
      <c r="L255" s="77"/>
      <c r="M255" s="77"/>
      <c r="N255" s="77"/>
      <c r="O255" s="77"/>
      <c r="P255" s="77"/>
      <c r="Q255" s="77"/>
    </row>
    <row r="256" spans="2:17" ht="12.75">
      <c r="B256" s="77"/>
      <c r="C256" s="78"/>
      <c r="D256" s="79"/>
      <c r="E256" s="77"/>
      <c r="F256" s="83"/>
      <c r="G256" s="77"/>
      <c r="H256" s="77"/>
      <c r="I256" s="77"/>
      <c r="J256" s="77"/>
      <c r="K256" s="77"/>
      <c r="L256" s="77"/>
      <c r="M256" s="77"/>
      <c r="N256" s="77"/>
      <c r="O256" s="77"/>
      <c r="P256" s="77"/>
      <c r="Q256" s="77"/>
    </row>
    <row r="257" spans="2:17" ht="12.75">
      <c r="B257" s="77"/>
      <c r="C257" s="78"/>
      <c r="D257" s="79"/>
      <c r="E257" s="77"/>
      <c r="F257" s="83"/>
      <c r="G257" s="77"/>
      <c r="H257" s="77"/>
      <c r="I257" s="77"/>
      <c r="J257" s="77"/>
      <c r="K257" s="77"/>
      <c r="L257" s="77"/>
      <c r="M257" s="77"/>
      <c r="N257" s="77"/>
      <c r="O257" s="77"/>
      <c r="P257" s="77"/>
      <c r="Q257" s="77"/>
    </row>
    <row r="258" spans="2:17" ht="12.75">
      <c r="B258" s="77"/>
      <c r="C258" s="78"/>
      <c r="D258" s="79"/>
      <c r="E258" s="77"/>
      <c r="F258" s="83"/>
      <c r="G258" s="77"/>
      <c r="H258" s="77"/>
      <c r="I258" s="77"/>
      <c r="J258" s="77"/>
      <c r="K258" s="77"/>
      <c r="L258" s="77"/>
      <c r="M258" s="77"/>
      <c r="N258" s="77"/>
      <c r="O258" s="77"/>
      <c r="P258" s="77"/>
      <c r="Q258" s="77"/>
    </row>
    <row r="259" spans="2:17" ht="12.75">
      <c r="B259" s="77"/>
      <c r="C259" s="78"/>
      <c r="D259" s="79"/>
      <c r="E259" s="77"/>
      <c r="F259" s="83"/>
      <c r="G259" s="77"/>
      <c r="H259" s="77"/>
      <c r="I259" s="77"/>
      <c r="J259" s="77"/>
      <c r="K259" s="77"/>
      <c r="L259" s="77"/>
      <c r="M259" s="77"/>
      <c r="N259" s="77"/>
      <c r="O259" s="77"/>
      <c r="P259" s="77"/>
      <c r="Q259" s="77"/>
    </row>
    <row r="260" spans="2:17" ht="12.75">
      <c r="B260" s="77"/>
      <c r="C260" s="78"/>
      <c r="D260" s="79"/>
      <c r="E260" s="77"/>
      <c r="F260" s="83"/>
      <c r="G260" s="77"/>
      <c r="H260" s="77"/>
      <c r="I260" s="77"/>
      <c r="J260" s="77"/>
      <c r="K260" s="77"/>
      <c r="L260" s="77"/>
      <c r="M260" s="77"/>
      <c r="N260" s="77"/>
      <c r="O260" s="77"/>
      <c r="P260" s="77"/>
      <c r="Q260" s="77"/>
    </row>
    <row r="261" spans="2:17" ht="12.75">
      <c r="B261" s="77"/>
      <c r="C261" s="78"/>
      <c r="D261" s="79"/>
      <c r="E261" s="77"/>
      <c r="F261" s="83"/>
      <c r="G261" s="77"/>
      <c r="H261" s="77"/>
      <c r="I261" s="77"/>
      <c r="J261" s="77"/>
      <c r="K261" s="77"/>
      <c r="L261" s="77"/>
      <c r="M261" s="77"/>
      <c r="N261" s="77"/>
      <c r="O261" s="77"/>
      <c r="P261" s="77"/>
      <c r="Q261" s="77"/>
    </row>
    <row r="262" spans="2:17" ht="12.75">
      <c r="B262" s="77"/>
      <c r="C262" s="78"/>
      <c r="D262" s="79"/>
      <c r="E262" s="77"/>
      <c r="F262" s="83"/>
      <c r="G262" s="77"/>
      <c r="H262" s="77"/>
      <c r="I262" s="77"/>
      <c r="J262" s="77"/>
      <c r="K262" s="77"/>
      <c r="L262" s="77"/>
      <c r="M262" s="77"/>
      <c r="N262" s="77"/>
      <c r="O262" s="77"/>
      <c r="P262" s="77"/>
      <c r="Q262" s="77"/>
    </row>
    <row r="263" spans="2:17" ht="12.75">
      <c r="B263" s="77"/>
      <c r="C263" s="78"/>
      <c r="D263" s="79"/>
      <c r="E263" s="77"/>
      <c r="F263" s="83"/>
      <c r="G263" s="77"/>
      <c r="H263" s="77"/>
      <c r="I263" s="77"/>
      <c r="J263" s="77"/>
      <c r="K263" s="77"/>
      <c r="L263" s="77"/>
      <c r="M263" s="77"/>
      <c r="N263" s="77"/>
      <c r="O263" s="77"/>
      <c r="P263" s="77"/>
      <c r="Q263" s="77"/>
    </row>
    <row r="264" spans="2:17" ht="12.75">
      <c r="B264" s="77"/>
      <c r="C264" s="78"/>
      <c r="D264" s="79"/>
      <c r="E264" s="77"/>
      <c r="F264" s="83"/>
      <c r="G264" s="77"/>
      <c r="H264" s="77"/>
      <c r="I264" s="77"/>
      <c r="J264" s="77"/>
      <c r="K264" s="77"/>
      <c r="L264" s="77"/>
      <c r="M264" s="77"/>
      <c r="N264" s="77"/>
      <c r="O264" s="77"/>
      <c r="P264" s="77"/>
      <c r="Q264" s="77"/>
    </row>
    <row r="265" spans="2:17" ht="12.75">
      <c r="B265" s="77"/>
      <c r="C265" s="78"/>
      <c r="D265" s="79"/>
      <c r="E265" s="77"/>
      <c r="F265" s="83"/>
      <c r="G265" s="77"/>
      <c r="H265" s="77"/>
      <c r="I265" s="77"/>
      <c r="J265" s="77"/>
      <c r="K265" s="77"/>
      <c r="L265" s="77"/>
      <c r="M265" s="77"/>
      <c r="N265" s="77"/>
      <c r="O265" s="77"/>
      <c r="P265" s="77"/>
      <c r="Q265" s="77"/>
    </row>
    <row r="266" spans="2:17" ht="12.75">
      <c r="B266" s="77"/>
      <c r="C266" s="78"/>
      <c r="D266" s="79"/>
      <c r="E266" s="77"/>
      <c r="F266" s="83"/>
      <c r="G266" s="77"/>
      <c r="H266" s="77"/>
      <c r="I266" s="77"/>
      <c r="J266" s="77"/>
      <c r="K266" s="77"/>
      <c r="L266" s="77"/>
      <c r="M266" s="77"/>
      <c r="N266" s="77"/>
      <c r="O266" s="77"/>
      <c r="P266" s="77"/>
      <c r="Q266" s="77"/>
    </row>
    <row r="267" spans="2:17" ht="12.75">
      <c r="B267" s="77"/>
      <c r="C267" s="78"/>
      <c r="D267" s="79"/>
      <c r="E267" s="77"/>
      <c r="F267" s="83"/>
      <c r="G267" s="77"/>
      <c r="H267" s="77"/>
      <c r="I267" s="77"/>
      <c r="J267" s="77"/>
      <c r="K267" s="77"/>
      <c r="L267" s="77"/>
      <c r="M267" s="77"/>
      <c r="N267" s="77"/>
      <c r="O267" s="77"/>
      <c r="P267" s="77"/>
      <c r="Q267" s="77"/>
    </row>
    <row r="268" spans="2:17" ht="12.75">
      <c r="B268" s="77"/>
      <c r="C268" s="78"/>
      <c r="D268" s="79"/>
      <c r="E268" s="77"/>
      <c r="F268" s="83"/>
      <c r="G268" s="77"/>
      <c r="H268" s="77"/>
      <c r="I268" s="77"/>
      <c r="J268" s="77"/>
      <c r="K268" s="77"/>
      <c r="L268" s="77"/>
      <c r="M268" s="77"/>
      <c r="N268" s="77"/>
      <c r="O268" s="77"/>
      <c r="P268" s="77"/>
      <c r="Q268" s="77"/>
    </row>
    <row r="269" spans="2:17" ht="12.75">
      <c r="B269" s="77"/>
      <c r="C269" s="78"/>
      <c r="D269" s="79"/>
      <c r="E269" s="77"/>
      <c r="F269" s="83"/>
      <c r="G269" s="77"/>
      <c r="H269" s="77"/>
      <c r="I269" s="77"/>
      <c r="J269" s="77"/>
      <c r="K269" s="77"/>
      <c r="L269" s="77"/>
      <c r="M269" s="77"/>
      <c r="N269" s="77"/>
      <c r="O269" s="77"/>
      <c r="P269" s="77"/>
      <c r="Q269" s="77"/>
    </row>
    <row r="270" spans="2:17" ht="12.75">
      <c r="B270" s="77"/>
      <c r="C270" s="78"/>
      <c r="D270" s="79"/>
      <c r="E270" s="77"/>
      <c r="F270" s="83"/>
      <c r="G270" s="77"/>
      <c r="H270" s="77"/>
      <c r="I270" s="77"/>
      <c r="J270" s="77"/>
      <c r="K270" s="77"/>
      <c r="L270" s="77"/>
      <c r="M270" s="77"/>
      <c r="N270" s="77"/>
      <c r="O270" s="77"/>
      <c r="P270" s="77"/>
      <c r="Q270" s="77"/>
    </row>
    <row r="271" spans="2:17" ht="12.75">
      <c r="B271" s="77"/>
      <c r="C271" s="78"/>
      <c r="D271" s="79"/>
      <c r="E271" s="77"/>
      <c r="F271" s="83"/>
      <c r="G271" s="77"/>
      <c r="H271" s="77"/>
      <c r="I271" s="77"/>
      <c r="J271" s="77"/>
      <c r="K271" s="77"/>
      <c r="L271" s="77"/>
      <c r="M271" s="77"/>
      <c r="N271" s="77"/>
      <c r="O271" s="77"/>
      <c r="P271" s="77"/>
      <c r="Q271" s="77"/>
    </row>
    <row r="272" spans="2:17" ht="12.75">
      <c r="B272" s="77"/>
      <c r="C272" s="78"/>
      <c r="D272" s="79"/>
      <c r="E272" s="77"/>
      <c r="F272" s="83"/>
      <c r="G272" s="77"/>
      <c r="H272" s="77"/>
      <c r="I272" s="77"/>
      <c r="J272" s="77"/>
      <c r="K272" s="77"/>
      <c r="L272" s="77"/>
      <c r="M272" s="77"/>
      <c r="N272" s="77"/>
      <c r="O272" s="77"/>
      <c r="P272" s="77"/>
      <c r="Q272" s="77"/>
    </row>
    <row r="273" spans="2:17" ht="12.75">
      <c r="B273" s="77"/>
      <c r="C273" s="78"/>
      <c r="D273" s="79"/>
      <c r="E273" s="77"/>
      <c r="F273" s="83"/>
      <c r="G273" s="77"/>
      <c r="H273" s="77"/>
      <c r="I273" s="77"/>
      <c r="J273" s="77"/>
      <c r="K273" s="77"/>
      <c r="L273" s="77"/>
      <c r="M273" s="77"/>
      <c r="N273" s="77"/>
      <c r="O273" s="77"/>
      <c r="P273" s="77"/>
      <c r="Q273" s="77"/>
    </row>
    <row r="274" spans="2:17" ht="12.75">
      <c r="B274" s="77"/>
      <c r="C274" s="78"/>
      <c r="D274" s="79"/>
      <c r="E274" s="77"/>
      <c r="F274" s="83"/>
      <c r="G274" s="77"/>
      <c r="H274" s="77"/>
      <c r="I274" s="77"/>
      <c r="J274" s="77"/>
      <c r="K274" s="77"/>
      <c r="L274" s="77"/>
      <c r="M274" s="77"/>
      <c r="N274" s="77"/>
      <c r="O274" s="77"/>
      <c r="P274" s="77"/>
      <c r="Q274" s="77"/>
    </row>
    <row r="275" spans="2:17" ht="12.75">
      <c r="B275" s="77"/>
      <c r="C275" s="78"/>
      <c r="D275" s="79"/>
      <c r="E275" s="77"/>
      <c r="F275" s="83"/>
      <c r="G275" s="77"/>
      <c r="H275" s="77"/>
      <c r="I275" s="77"/>
      <c r="J275" s="77"/>
      <c r="K275" s="77"/>
      <c r="L275" s="77"/>
      <c r="M275" s="77"/>
      <c r="N275" s="77"/>
      <c r="O275" s="77"/>
      <c r="P275" s="77"/>
      <c r="Q275" s="77"/>
    </row>
    <row r="276" spans="2:17" ht="12.75">
      <c r="B276" s="77"/>
      <c r="C276" s="78"/>
      <c r="D276" s="79"/>
      <c r="E276" s="77"/>
      <c r="F276" s="83"/>
      <c r="G276" s="77"/>
      <c r="H276" s="77"/>
      <c r="I276" s="77"/>
      <c r="J276" s="77"/>
      <c r="K276" s="77"/>
      <c r="L276" s="77"/>
      <c r="M276" s="77"/>
      <c r="N276" s="77"/>
      <c r="O276" s="77"/>
      <c r="P276" s="77"/>
      <c r="Q276" s="77"/>
    </row>
    <row r="277" spans="2:17" ht="12.75">
      <c r="B277" s="77"/>
      <c r="C277" s="78"/>
      <c r="D277" s="79"/>
      <c r="E277" s="77"/>
      <c r="F277" s="83"/>
      <c r="G277" s="77"/>
      <c r="H277" s="77"/>
      <c r="I277" s="77"/>
      <c r="J277" s="77"/>
      <c r="K277" s="77"/>
      <c r="L277" s="77"/>
      <c r="M277" s="77"/>
      <c r="N277" s="77"/>
      <c r="O277" s="77"/>
      <c r="P277" s="77"/>
      <c r="Q277" s="77"/>
    </row>
    <row r="278" spans="2:17" ht="12.75">
      <c r="B278" s="77"/>
      <c r="C278" s="78"/>
      <c r="D278" s="79"/>
      <c r="E278" s="77"/>
      <c r="F278" s="83"/>
      <c r="G278" s="77"/>
      <c r="H278" s="77"/>
      <c r="I278" s="77"/>
      <c r="J278" s="77"/>
      <c r="K278" s="77"/>
      <c r="L278" s="77"/>
      <c r="M278" s="77"/>
      <c r="N278" s="77"/>
      <c r="O278" s="77"/>
      <c r="P278" s="77"/>
      <c r="Q278" s="77"/>
    </row>
    <row r="279" spans="2:17" ht="12.75">
      <c r="B279" s="77"/>
      <c r="C279" s="78"/>
      <c r="D279" s="79"/>
      <c r="E279" s="77"/>
      <c r="F279" s="83"/>
      <c r="G279" s="77"/>
      <c r="H279" s="77"/>
      <c r="I279" s="77"/>
      <c r="J279" s="77"/>
      <c r="K279" s="77"/>
      <c r="L279" s="77"/>
      <c r="M279" s="77"/>
      <c r="N279" s="77"/>
      <c r="O279" s="77"/>
      <c r="P279" s="77"/>
      <c r="Q279" s="77"/>
    </row>
    <row r="280" spans="2:17" ht="12.75">
      <c r="B280" s="77"/>
      <c r="C280" s="78"/>
      <c r="D280" s="79"/>
      <c r="E280" s="77"/>
      <c r="F280" s="83"/>
      <c r="G280" s="77"/>
      <c r="H280" s="77"/>
      <c r="I280" s="77"/>
      <c r="J280" s="77"/>
      <c r="K280" s="77"/>
      <c r="L280" s="77"/>
      <c r="M280" s="77"/>
      <c r="N280" s="77"/>
      <c r="O280" s="77"/>
      <c r="P280" s="77"/>
      <c r="Q280" s="77"/>
    </row>
    <row r="281" spans="2:17" ht="12.75">
      <c r="B281" s="77"/>
      <c r="C281" s="78"/>
      <c r="D281" s="79"/>
      <c r="E281" s="77"/>
      <c r="F281" s="83"/>
      <c r="G281" s="77"/>
      <c r="H281" s="77"/>
      <c r="I281" s="77"/>
      <c r="J281" s="77"/>
      <c r="K281" s="77"/>
      <c r="L281" s="77"/>
      <c r="M281" s="77"/>
      <c r="N281" s="77"/>
      <c r="O281" s="77"/>
      <c r="P281" s="77"/>
      <c r="Q281" s="77"/>
    </row>
    <row r="282" spans="2:17" ht="12.75">
      <c r="B282" s="77"/>
      <c r="C282" s="78"/>
      <c r="D282" s="79"/>
      <c r="E282" s="77"/>
      <c r="F282" s="83"/>
      <c r="G282" s="77"/>
      <c r="H282" s="77"/>
      <c r="I282" s="77"/>
      <c r="J282" s="77"/>
      <c r="K282" s="77"/>
      <c r="L282" s="77"/>
      <c r="M282" s="77"/>
      <c r="N282" s="77"/>
      <c r="O282" s="77"/>
      <c r="P282" s="77"/>
      <c r="Q282" s="77"/>
    </row>
    <row r="283" spans="2:17" ht="12.75">
      <c r="B283" s="77"/>
      <c r="C283" s="78"/>
      <c r="D283" s="79"/>
      <c r="E283" s="77"/>
      <c r="F283" s="83"/>
      <c r="G283" s="77"/>
      <c r="H283" s="77"/>
      <c r="I283" s="77"/>
      <c r="J283" s="77"/>
      <c r="K283" s="77"/>
      <c r="L283" s="77"/>
      <c r="M283" s="77"/>
      <c r="N283" s="77"/>
      <c r="O283" s="77"/>
      <c r="P283" s="77"/>
      <c r="Q283" s="77"/>
    </row>
    <row r="284" spans="2:17" ht="12.75">
      <c r="B284" s="77"/>
      <c r="C284" s="78"/>
      <c r="D284" s="79"/>
      <c r="E284" s="77"/>
      <c r="F284" s="83"/>
      <c r="G284" s="77"/>
      <c r="H284" s="77"/>
      <c r="I284" s="77"/>
      <c r="J284" s="77"/>
      <c r="K284" s="77"/>
      <c r="L284" s="77"/>
      <c r="M284" s="77"/>
      <c r="N284" s="77"/>
      <c r="O284" s="77"/>
      <c r="P284" s="77"/>
      <c r="Q284" s="77"/>
    </row>
    <row r="285" spans="2:17" ht="12.75">
      <c r="B285" s="77"/>
      <c r="C285" s="78"/>
      <c r="D285" s="79"/>
      <c r="E285" s="77"/>
      <c r="F285" s="83"/>
      <c r="G285" s="77"/>
      <c r="H285" s="77"/>
      <c r="I285" s="77"/>
      <c r="J285" s="77"/>
      <c r="K285" s="77"/>
      <c r="L285" s="77"/>
      <c r="M285" s="77"/>
      <c r="N285" s="77"/>
      <c r="O285" s="77"/>
      <c r="P285" s="77"/>
      <c r="Q285" s="77"/>
    </row>
    <row r="286" spans="2:17" ht="12.75">
      <c r="B286" s="77"/>
      <c r="C286" s="78"/>
      <c r="D286" s="79"/>
      <c r="E286" s="77"/>
      <c r="F286" s="83"/>
      <c r="G286" s="77"/>
      <c r="H286" s="77"/>
      <c r="I286" s="77"/>
      <c r="J286" s="77"/>
      <c r="K286" s="77"/>
      <c r="L286" s="77"/>
      <c r="M286" s="77"/>
      <c r="N286" s="77"/>
      <c r="O286" s="77"/>
      <c r="P286" s="77"/>
      <c r="Q286" s="77"/>
    </row>
    <row r="287" spans="2:17" ht="12.75">
      <c r="B287" s="77"/>
      <c r="C287" s="78"/>
      <c r="D287" s="79"/>
      <c r="E287" s="77"/>
      <c r="F287" s="83"/>
      <c r="G287" s="77"/>
      <c r="H287" s="77"/>
      <c r="I287" s="77"/>
      <c r="J287" s="77"/>
      <c r="K287" s="77"/>
      <c r="L287" s="77"/>
      <c r="M287" s="77"/>
      <c r="N287" s="77"/>
      <c r="O287" s="77"/>
      <c r="P287" s="77"/>
      <c r="Q287" s="77"/>
    </row>
    <row r="288" spans="2:17" ht="12.75">
      <c r="B288" s="77"/>
      <c r="C288" s="78"/>
      <c r="D288" s="79"/>
      <c r="E288" s="77"/>
      <c r="F288" s="83"/>
      <c r="G288" s="77"/>
      <c r="H288" s="77"/>
      <c r="I288" s="77"/>
      <c r="J288" s="77"/>
      <c r="K288" s="77"/>
      <c r="L288" s="77"/>
      <c r="M288" s="77"/>
      <c r="N288" s="77"/>
      <c r="O288" s="77"/>
      <c r="P288" s="77"/>
      <c r="Q288" s="77"/>
    </row>
    <row r="289" spans="2:17" ht="12.75">
      <c r="B289" s="77"/>
      <c r="C289" s="78"/>
      <c r="D289" s="79"/>
      <c r="E289" s="77"/>
      <c r="F289" s="83"/>
      <c r="G289" s="77"/>
      <c r="H289" s="77"/>
      <c r="I289" s="77"/>
      <c r="J289" s="77"/>
      <c r="K289" s="77"/>
      <c r="L289" s="77"/>
      <c r="M289" s="77"/>
      <c r="N289" s="77"/>
      <c r="O289" s="77"/>
      <c r="P289" s="77"/>
      <c r="Q289" s="77"/>
    </row>
    <row r="290" spans="2:17" ht="12.75">
      <c r="B290" s="77"/>
      <c r="C290" s="78"/>
      <c r="D290" s="79"/>
      <c r="E290" s="77"/>
      <c r="F290" s="83"/>
      <c r="G290" s="77"/>
      <c r="H290" s="77"/>
      <c r="I290" s="77"/>
      <c r="J290" s="77"/>
      <c r="K290" s="77"/>
      <c r="L290" s="77"/>
      <c r="M290" s="77"/>
      <c r="N290" s="77"/>
      <c r="O290" s="77"/>
      <c r="P290" s="77"/>
      <c r="Q290" s="77"/>
    </row>
    <row r="291" spans="2:17" ht="12.75">
      <c r="B291" s="77"/>
      <c r="C291" s="78"/>
      <c r="D291" s="79"/>
      <c r="E291" s="77"/>
      <c r="F291" s="83"/>
      <c r="G291" s="77"/>
      <c r="H291" s="77"/>
      <c r="I291" s="77"/>
      <c r="J291" s="77"/>
      <c r="K291" s="77"/>
      <c r="L291" s="77"/>
      <c r="M291" s="77"/>
      <c r="N291" s="77"/>
      <c r="O291" s="77"/>
      <c r="P291" s="77"/>
      <c r="Q291" s="77"/>
    </row>
    <row r="292" spans="2:17" ht="12.75">
      <c r="B292" s="77"/>
      <c r="C292" s="78"/>
      <c r="D292" s="79"/>
      <c r="E292" s="77"/>
      <c r="F292" s="83"/>
      <c r="G292" s="77"/>
      <c r="H292" s="77"/>
      <c r="I292" s="77"/>
      <c r="J292" s="77"/>
      <c r="K292" s="77"/>
      <c r="L292" s="77"/>
      <c r="M292" s="77"/>
      <c r="N292" s="77"/>
      <c r="O292" s="77"/>
      <c r="P292" s="77"/>
      <c r="Q292" s="77"/>
    </row>
    <row r="350" ht="12.75">
      <c r="F350" s="42">
        <v>42552</v>
      </c>
    </row>
    <row r="351" ht="12.75">
      <c r="F351" s="42">
        <v>42552</v>
      </c>
    </row>
    <row r="352" ht="12.75">
      <c r="F352" s="42">
        <v>42552</v>
      </c>
    </row>
    <row r="353" ht="12.75">
      <c r="F353" s="42">
        <v>42552</v>
      </c>
    </row>
    <row r="354" ht="12.75">
      <c r="F354" s="42">
        <v>42552</v>
      </c>
    </row>
    <row r="355" ht="12.75">
      <c r="F355" s="42">
        <v>42552</v>
      </c>
    </row>
    <row r="356" ht="12.75">
      <c r="F356" s="42">
        <v>42552</v>
      </c>
    </row>
    <row r="357" ht="12.75">
      <c r="F357" s="42">
        <v>42552</v>
      </c>
    </row>
    <row r="358" ht="12.75">
      <c r="F358" s="42">
        <v>42552</v>
      </c>
    </row>
    <row r="359" ht="12.75">
      <c r="F359" s="42">
        <v>42552</v>
      </c>
    </row>
    <row r="360" ht="12.75">
      <c r="F360" s="42">
        <v>42552</v>
      </c>
    </row>
    <row r="361" ht="12.75">
      <c r="F361" s="42">
        <v>42552</v>
      </c>
    </row>
    <row r="362" ht="12.75">
      <c r="F362" s="42">
        <v>42552</v>
      </c>
    </row>
    <row r="363" ht="12.75">
      <c r="F363" s="42">
        <v>42552</v>
      </c>
    </row>
    <row r="364" ht="12.75">
      <c r="F364" s="42">
        <v>42552</v>
      </c>
    </row>
    <row r="365" ht="12.75">
      <c r="F365" s="42">
        <v>42552</v>
      </c>
    </row>
    <row r="366" ht="12.75">
      <c r="F366" s="42">
        <v>42552</v>
      </c>
    </row>
    <row r="367" ht="12.75">
      <c r="F367" s="42">
        <v>42552</v>
      </c>
    </row>
    <row r="368" ht="12.75">
      <c r="F368" s="42">
        <v>42552</v>
      </c>
    </row>
    <row r="369" ht="12.75">
      <c r="F369" s="42">
        <v>42552</v>
      </c>
    </row>
    <row r="370" ht="12.75">
      <c r="F370" s="42">
        <v>42552</v>
      </c>
    </row>
    <row r="371" ht="12.75">
      <c r="F371" s="42">
        <v>42552</v>
      </c>
    </row>
    <row r="372" ht="12.75">
      <c r="F372" s="42">
        <v>42552</v>
      </c>
    </row>
    <row r="373" ht="12.75">
      <c r="F373" s="42">
        <v>42552</v>
      </c>
    </row>
    <row r="374" ht="12.75">
      <c r="F374" s="42">
        <v>42552</v>
      </c>
    </row>
    <row r="375" ht="12.75">
      <c r="F375" s="42">
        <v>42552</v>
      </c>
    </row>
    <row r="376" ht="12.75">
      <c r="F376" s="42">
        <v>42552</v>
      </c>
    </row>
    <row r="377" ht="12.75">
      <c r="F377" s="42">
        <v>42552</v>
      </c>
    </row>
    <row r="378" ht="12.75">
      <c r="F378" s="42">
        <v>42552</v>
      </c>
    </row>
    <row r="379" ht="12.75">
      <c r="F379" s="42">
        <v>42552</v>
      </c>
    </row>
    <row r="380" ht="12.75">
      <c r="F380" s="42">
        <v>42552</v>
      </c>
    </row>
    <row r="381" ht="12.75">
      <c r="F381" s="42">
        <v>42552</v>
      </c>
    </row>
    <row r="382" ht="12.75">
      <c r="F382" s="42">
        <v>42552</v>
      </c>
    </row>
    <row r="383" ht="12.75">
      <c r="F383" s="42">
        <v>42552</v>
      </c>
    </row>
    <row r="384" ht="12.75">
      <c r="F384" s="42">
        <v>42552</v>
      </c>
    </row>
    <row r="385" ht="12.75">
      <c r="F385" s="42">
        <v>42552</v>
      </c>
    </row>
    <row r="386" ht="12.75">
      <c r="F386" s="42">
        <v>42552</v>
      </c>
    </row>
    <row r="387" ht="12.75">
      <c r="F387" s="42">
        <v>42552</v>
      </c>
    </row>
    <row r="388" ht="12.75">
      <c r="F388" s="42">
        <v>42552</v>
      </c>
    </row>
    <row r="389" ht="12.75">
      <c r="F389" s="42">
        <v>42552</v>
      </c>
    </row>
    <row r="390" ht="12.75">
      <c r="F390" s="42">
        <v>42552</v>
      </c>
    </row>
    <row r="391" ht="12.75">
      <c r="F391" s="42">
        <v>42552</v>
      </c>
    </row>
    <row r="392" ht="12.75">
      <c r="F392" s="42">
        <v>42552</v>
      </c>
    </row>
    <row r="393" ht="12.75">
      <c r="F393" s="42">
        <v>42552</v>
      </c>
    </row>
    <row r="394" ht="12.75">
      <c r="F394" s="42">
        <v>42552</v>
      </c>
    </row>
    <row r="395" ht="12.75">
      <c r="F395" s="42">
        <v>42552</v>
      </c>
    </row>
    <row r="396" ht="12.75">
      <c r="F396" s="42">
        <v>42552</v>
      </c>
    </row>
    <row r="397" ht="12.75">
      <c r="F397" s="42">
        <v>42552</v>
      </c>
    </row>
    <row r="398" ht="12.75">
      <c r="F398" s="42">
        <v>42552</v>
      </c>
    </row>
    <row r="399" ht="12.75">
      <c r="F399" s="42">
        <v>42552</v>
      </c>
    </row>
    <row r="400" ht="12.75">
      <c r="F400" s="42">
        <v>42552</v>
      </c>
    </row>
    <row r="401" ht="12.75">
      <c r="F401" s="42">
        <v>42552</v>
      </c>
    </row>
    <row r="402" ht="12.75">
      <c r="F402" s="42">
        <v>42552</v>
      </c>
    </row>
    <row r="403" ht="12.75">
      <c r="F403" s="42">
        <v>42552</v>
      </c>
    </row>
    <row r="404" ht="12.75">
      <c r="F404" s="42">
        <v>42552</v>
      </c>
    </row>
    <row r="405" ht="12.75">
      <c r="F405" s="42">
        <v>42552</v>
      </c>
    </row>
    <row r="406" ht="12.75">
      <c r="F406" s="42">
        <v>42552</v>
      </c>
    </row>
    <row r="407" ht="12.75">
      <c r="F407" s="42">
        <v>42552</v>
      </c>
    </row>
    <row r="408" ht="12.75">
      <c r="F408" s="42">
        <v>42552</v>
      </c>
    </row>
    <row r="409" ht="12.75">
      <c r="F409" s="42">
        <v>42552</v>
      </c>
    </row>
    <row r="410" ht="12.75">
      <c r="F410" s="42">
        <v>42552</v>
      </c>
    </row>
    <row r="411" ht="12.75">
      <c r="F411" s="42">
        <v>42552</v>
      </c>
    </row>
    <row r="412" ht="12.75">
      <c r="F412" s="42">
        <v>42552</v>
      </c>
    </row>
    <row r="413" ht="12.75">
      <c r="F413" s="42">
        <v>42552</v>
      </c>
    </row>
    <row r="414" ht="12.75">
      <c r="F414" s="42">
        <v>42552</v>
      </c>
    </row>
    <row r="415" ht="12.75">
      <c r="F415" s="42">
        <v>42552</v>
      </c>
    </row>
    <row r="416" ht="12.75">
      <c r="F416" s="42">
        <v>42552</v>
      </c>
    </row>
    <row r="417" ht="12.75">
      <c r="F417" s="42">
        <v>42552</v>
      </c>
    </row>
    <row r="418" ht="12.75">
      <c r="F418" s="42">
        <v>42552</v>
      </c>
    </row>
    <row r="419" ht="12.75">
      <c r="F419" s="42">
        <v>42552</v>
      </c>
    </row>
    <row r="420" ht="12.75">
      <c r="F420" s="42">
        <v>42552</v>
      </c>
    </row>
    <row r="421" ht="12.75">
      <c r="F421" s="42">
        <v>42552</v>
      </c>
    </row>
    <row r="422" ht="12.75">
      <c r="F422" s="42">
        <v>42552</v>
      </c>
    </row>
    <row r="423" ht="12.75">
      <c r="F423" s="42">
        <v>42552</v>
      </c>
    </row>
    <row r="424" ht="12.75">
      <c r="F424" s="42">
        <v>42552</v>
      </c>
    </row>
    <row r="425" ht="12.75">
      <c r="F425" s="42">
        <v>42552</v>
      </c>
    </row>
    <row r="426" ht="12.75">
      <c r="F426" s="42">
        <v>42552</v>
      </c>
    </row>
    <row r="427" ht="12.75">
      <c r="F427" s="42">
        <v>42552</v>
      </c>
    </row>
    <row r="428" ht="12.75">
      <c r="F428" s="42">
        <v>42552</v>
      </c>
    </row>
    <row r="429" ht="12.75">
      <c r="F429" s="42">
        <v>42552</v>
      </c>
    </row>
    <row r="430" ht="12.75">
      <c r="F430" s="42">
        <v>42552</v>
      </c>
    </row>
    <row r="431" ht="12.75">
      <c r="F431" s="42">
        <v>42552</v>
      </c>
    </row>
    <row r="432" ht="12.75">
      <c r="F432" s="42">
        <v>42552</v>
      </c>
    </row>
    <row r="433" ht="12.75">
      <c r="F433" s="42">
        <v>42552</v>
      </c>
    </row>
    <row r="434" ht="12.75">
      <c r="F434" s="42">
        <v>42552</v>
      </c>
    </row>
    <row r="435" ht="12.75">
      <c r="F435" s="42">
        <v>42552</v>
      </c>
    </row>
    <row r="436" ht="12.75">
      <c r="F436" s="42">
        <v>42552</v>
      </c>
    </row>
    <row r="437" ht="12.75">
      <c r="F437" s="42">
        <v>42552</v>
      </c>
    </row>
    <row r="438" ht="12.75">
      <c r="F438" s="42">
        <v>42552</v>
      </c>
    </row>
    <row r="439" ht="12.75">
      <c r="F439" s="42">
        <v>42552</v>
      </c>
    </row>
    <row r="440" ht="12.75">
      <c r="F440" s="42">
        <v>42552</v>
      </c>
    </row>
    <row r="441" ht="12.75">
      <c r="F441" s="42">
        <v>42552</v>
      </c>
    </row>
    <row r="442" ht="12.75">
      <c r="F442" s="42">
        <v>42552</v>
      </c>
    </row>
    <row r="443" ht="12.75">
      <c r="F443" s="42">
        <v>42552</v>
      </c>
    </row>
    <row r="444" ht="12.75">
      <c r="F444" s="42">
        <v>42552</v>
      </c>
    </row>
    <row r="445" ht="12.75">
      <c r="F445" s="42">
        <v>42552</v>
      </c>
    </row>
    <row r="446" ht="12.75">
      <c r="F446" s="42">
        <v>42552</v>
      </c>
    </row>
    <row r="447" ht="12.75">
      <c r="F447" s="42">
        <v>42552</v>
      </c>
    </row>
    <row r="448" ht="12.75">
      <c r="F448" s="42">
        <v>42552</v>
      </c>
    </row>
    <row r="449" ht="12.75">
      <c r="F449" s="42">
        <v>42552</v>
      </c>
    </row>
    <row r="450" ht="12.75">
      <c r="F450" s="42">
        <v>42552</v>
      </c>
    </row>
    <row r="451" ht="12.75">
      <c r="F451" s="42">
        <v>42552</v>
      </c>
    </row>
    <row r="452" ht="12.75">
      <c r="F452" s="42">
        <v>42552</v>
      </c>
    </row>
    <row r="453" ht="12.75">
      <c r="F453" s="42">
        <v>42552</v>
      </c>
    </row>
    <row r="454" ht="12.75">
      <c r="F454" s="42">
        <v>42552</v>
      </c>
    </row>
    <row r="455" ht="12.75">
      <c r="F455" s="42">
        <v>42552</v>
      </c>
    </row>
    <row r="456" ht="12.75">
      <c r="F456" s="42">
        <v>42552</v>
      </c>
    </row>
    <row r="457" ht="12.75">
      <c r="F457" s="42">
        <v>42552</v>
      </c>
    </row>
    <row r="458" ht="12.75">
      <c r="F458" s="42">
        <v>42552</v>
      </c>
    </row>
    <row r="459" ht="12.75">
      <c r="F459" s="42">
        <v>42552</v>
      </c>
    </row>
    <row r="460" ht="12.75">
      <c r="F460" s="42">
        <v>42552</v>
      </c>
    </row>
    <row r="461" ht="12.75">
      <c r="F461" s="42">
        <v>42552</v>
      </c>
    </row>
    <row r="462" ht="12.75">
      <c r="F462" s="42">
        <v>42552</v>
      </c>
    </row>
    <row r="463" ht="12.75">
      <c r="F463" s="42">
        <v>42552</v>
      </c>
    </row>
    <row r="464" ht="12.75">
      <c r="F464" s="42">
        <v>42552</v>
      </c>
    </row>
    <row r="465" ht="12.75">
      <c r="F465" s="42">
        <v>42552</v>
      </c>
    </row>
    <row r="466" ht="12.75">
      <c r="F466" s="42">
        <v>42552</v>
      </c>
    </row>
    <row r="467" ht="12.75">
      <c r="F467" s="42">
        <v>42552</v>
      </c>
    </row>
    <row r="468" ht="12.75">
      <c r="F468" s="42">
        <v>42552</v>
      </c>
    </row>
    <row r="469" ht="12.75">
      <c r="F469" s="42">
        <v>42552</v>
      </c>
    </row>
    <row r="470" ht="12.75">
      <c r="F470" s="42">
        <v>42552</v>
      </c>
    </row>
    <row r="471" ht="12.75">
      <c r="F471" s="42">
        <v>42552</v>
      </c>
    </row>
    <row r="472" ht="12.75">
      <c r="F472" s="42">
        <v>42552</v>
      </c>
    </row>
    <row r="473" ht="12.75">
      <c r="F473" s="42">
        <v>42552</v>
      </c>
    </row>
    <row r="474" ht="12.75">
      <c r="F474" s="42">
        <v>42552</v>
      </c>
    </row>
    <row r="475" ht="12.75">
      <c r="F475" s="42">
        <v>42552</v>
      </c>
    </row>
    <row r="476" ht="12.75">
      <c r="F476" s="42">
        <v>42552</v>
      </c>
    </row>
    <row r="477" ht="12.75">
      <c r="F477" s="42">
        <v>42552</v>
      </c>
    </row>
    <row r="478" ht="12.75">
      <c r="F478" s="42">
        <v>42552</v>
      </c>
    </row>
    <row r="479" ht="12.75">
      <c r="F479" s="42">
        <v>42552</v>
      </c>
    </row>
    <row r="480" ht="12.75">
      <c r="F480" s="42">
        <v>42552</v>
      </c>
    </row>
    <row r="481" ht="12.75">
      <c r="F481" s="42">
        <v>42552</v>
      </c>
    </row>
    <row r="482" ht="12.75">
      <c r="F482" s="42">
        <v>42552</v>
      </c>
    </row>
    <row r="483" ht="12.75">
      <c r="F483" s="42">
        <v>42552</v>
      </c>
    </row>
    <row r="484" ht="12.75">
      <c r="F484" s="42">
        <v>42552</v>
      </c>
    </row>
    <row r="485" ht="12.75">
      <c r="F485" s="42">
        <v>42552</v>
      </c>
    </row>
    <row r="486" ht="12.75">
      <c r="F486" s="42">
        <v>42552</v>
      </c>
    </row>
    <row r="487" ht="12.75">
      <c r="F487" s="42">
        <v>42552</v>
      </c>
    </row>
    <row r="488" ht="12.75">
      <c r="F488" s="42">
        <v>42552</v>
      </c>
    </row>
    <row r="489" ht="12.75">
      <c r="F489" s="42">
        <v>42552</v>
      </c>
    </row>
    <row r="490" ht="12.75">
      <c r="F490" s="42">
        <v>42552</v>
      </c>
    </row>
    <row r="491" ht="12.75">
      <c r="F491" s="42">
        <v>42552</v>
      </c>
    </row>
    <row r="492" ht="12.75">
      <c r="F492" s="42">
        <v>42552</v>
      </c>
    </row>
    <row r="493" ht="12.75">
      <c r="F493" s="42">
        <v>42552</v>
      </c>
    </row>
    <row r="494" ht="12.75">
      <c r="F494" s="42">
        <v>42552</v>
      </c>
    </row>
    <row r="495" ht="12.75">
      <c r="F495" s="42">
        <v>42552</v>
      </c>
    </row>
    <row r="496" ht="12.75">
      <c r="F496" s="42">
        <v>42552</v>
      </c>
    </row>
    <row r="497" ht="12.75">
      <c r="F497" s="42">
        <v>42552</v>
      </c>
    </row>
    <row r="498" ht="12.75">
      <c r="F498" s="42">
        <v>42552</v>
      </c>
    </row>
    <row r="499" ht="12.75">
      <c r="F499" s="42">
        <v>42552</v>
      </c>
    </row>
    <row r="500" ht="12.75">
      <c r="F500" s="42">
        <v>42552</v>
      </c>
    </row>
    <row r="501" ht="12.75">
      <c r="F501" s="42">
        <v>42552</v>
      </c>
    </row>
    <row r="502" ht="12.75">
      <c r="F502" s="42">
        <v>42552</v>
      </c>
    </row>
    <row r="503" ht="12.75">
      <c r="F503" s="42">
        <v>42552</v>
      </c>
    </row>
    <row r="504" ht="12.75">
      <c r="F504" s="42">
        <v>42552</v>
      </c>
    </row>
    <row r="505" ht="12.75">
      <c r="F505" s="42">
        <v>42552</v>
      </c>
    </row>
    <row r="506" ht="12.75">
      <c r="F506" s="42">
        <v>42552</v>
      </c>
    </row>
    <row r="507" ht="12.75">
      <c r="F507" s="42">
        <v>42552</v>
      </c>
    </row>
    <row r="508" ht="12.75">
      <c r="F508" s="42">
        <v>42552</v>
      </c>
    </row>
    <row r="509" ht="12.75">
      <c r="F509" s="42">
        <v>42552</v>
      </c>
    </row>
    <row r="510" ht="12.75">
      <c r="F510" s="42">
        <v>42552</v>
      </c>
    </row>
    <row r="511" ht="12.75">
      <c r="F511" s="42">
        <v>42552</v>
      </c>
    </row>
    <row r="512" ht="12.75">
      <c r="F512" s="42">
        <v>42552</v>
      </c>
    </row>
    <row r="513" ht="12.75">
      <c r="F513" s="42">
        <v>42552</v>
      </c>
    </row>
    <row r="514" ht="12.75">
      <c r="F514" s="42">
        <v>42552</v>
      </c>
    </row>
    <row r="515" ht="12.75">
      <c r="F515" s="42">
        <v>42552</v>
      </c>
    </row>
    <row r="516" ht="12.75">
      <c r="F516" s="42">
        <v>42552</v>
      </c>
    </row>
    <row r="517" ht="12.75">
      <c r="F517" s="42">
        <v>42552</v>
      </c>
    </row>
    <row r="518" ht="12.75">
      <c r="F518" s="42">
        <v>42552</v>
      </c>
    </row>
    <row r="519" ht="12.75">
      <c r="F519" s="42">
        <v>42552</v>
      </c>
    </row>
    <row r="520" ht="12.75">
      <c r="F520" s="42">
        <v>42552</v>
      </c>
    </row>
    <row r="521" ht="12.75">
      <c r="F521" s="42">
        <v>42552</v>
      </c>
    </row>
    <row r="522" ht="12.75">
      <c r="F522" s="42">
        <v>42552</v>
      </c>
    </row>
    <row r="523" ht="12.75">
      <c r="F523" s="42">
        <v>42552</v>
      </c>
    </row>
    <row r="524" ht="12.75">
      <c r="F524" s="42">
        <v>42552</v>
      </c>
    </row>
    <row r="525" ht="12.75">
      <c r="F525" s="42">
        <v>42552</v>
      </c>
    </row>
    <row r="526" ht="12.75">
      <c r="F526" s="42">
        <v>42552</v>
      </c>
    </row>
    <row r="527" ht="12.75">
      <c r="F527" s="42">
        <v>42552</v>
      </c>
    </row>
    <row r="528" ht="12.75">
      <c r="F528" s="42">
        <v>42552</v>
      </c>
    </row>
    <row r="529" ht="12.75">
      <c r="F529" s="42">
        <v>42552</v>
      </c>
    </row>
    <row r="530" ht="12.75">
      <c r="F530" s="42">
        <v>42552</v>
      </c>
    </row>
    <row r="531" ht="12.75">
      <c r="F531" s="42">
        <v>42552</v>
      </c>
    </row>
    <row r="532" ht="12.75">
      <c r="F532" s="42">
        <v>42552</v>
      </c>
    </row>
    <row r="533" ht="12.75">
      <c r="F533" s="42">
        <v>42552</v>
      </c>
    </row>
    <row r="534" ht="12.75">
      <c r="F534" s="42">
        <v>42552</v>
      </c>
    </row>
    <row r="535" ht="12.75">
      <c r="F535" s="42">
        <v>42552</v>
      </c>
    </row>
    <row r="536" ht="12.75">
      <c r="F536" s="42">
        <v>42552</v>
      </c>
    </row>
    <row r="537" ht="12.75">
      <c r="F537" s="42">
        <v>42552</v>
      </c>
    </row>
    <row r="538" ht="12.75">
      <c r="F538" s="42">
        <v>42552</v>
      </c>
    </row>
    <row r="539" ht="12.75">
      <c r="F539" s="42">
        <v>42552</v>
      </c>
    </row>
    <row r="540" ht="12.75">
      <c r="F540" s="42">
        <v>42552</v>
      </c>
    </row>
    <row r="541" ht="12.75">
      <c r="F541" s="42">
        <v>42552</v>
      </c>
    </row>
    <row r="542" ht="12.75">
      <c r="F542" s="42">
        <v>42552</v>
      </c>
    </row>
    <row r="543" ht="12.75">
      <c r="F543" s="42">
        <v>42552</v>
      </c>
    </row>
    <row r="544" ht="12.75">
      <c r="F544" s="42">
        <v>42552</v>
      </c>
    </row>
    <row r="545" ht="12.75">
      <c r="F545" s="42">
        <v>42552</v>
      </c>
    </row>
    <row r="546" ht="12.75">
      <c r="F546" s="42">
        <v>42552</v>
      </c>
    </row>
    <row r="547" ht="12.75">
      <c r="F547" s="42">
        <v>42552</v>
      </c>
    </row>
    <row r="548" ht="12.75">
      <c r="F548" s="42">
        <v>42552</v>
      </c>
    </row>
    <row r="549" ht="12.75">
      <c r="F549" s="42">
        <v>42552</v>
      </c>
    </row>
    <row r="550" ht="12.75">
      <c r="F550" s="42">
        <v>42552</v>
      </c>
    </row>
    <row r="551" ht="12.75">
      <c r="F551" s="42">
        <v>42552</v>
      </c>
    </row>
    <row r="552" ht="12.75">
      <c r="F552" s="42">
        <v>42552</v>
      </c>
    </row>
    <row r="553" ht="12.75">
      <c r="F553" s="42">
        <v>42552</v>
      </c>
    </row>
    <row r="554" ht="12.75">
      <c r="F554" s="42">
        <v>42552</v>
      </c>
    </row>
    <row r="555" ht="12.75">
      <c r="F555" s="42">
        <v>42552</v>
      </c>
    </row>
    <row r="556" ht="12.75">
      <c r="F556" s="42">
        <v>42552</v>
      </c>
    </row>
    <row r="557" ht="12.75">
      <c r="F557" s="42">
        <v>42552</v>
      </c>
    </row>
    <row r="558" ht="12.75">
      <c r="F558" s="42">
        <v>42552</v>
      </c>
    </row>
    <row r="559" ht="12.75">
      <c r="F559" s="42">
        <v>42552</v>
      </c>
    </row>
    <row r="560" ht="12.75">
      <c r="F560" s="42">
        <v>42552</v>
      </c>
    </row>
    <row r="561" ht="12.75">
      <c r="F561" s="42">
        <v>42552</v>
      </c>
    </row>
    <row r="562" ht="12.75">
      <c r="F562" s="42">
        <v>42552</v>
      </c>
    </row>
    <row r="563" ht="12.75">
      <c r="F563" s="42">
        <v>42552</v>
      </c>
    </row>
    <row r="564" ht="12.75">
      <c r="F564" s="42">
        <v>42552</v>
      </c>
    </row>
    <row r="565" ht="12.75">
      <c r="F565" s="42">
        <v>42552</v>
      </c>
    </row>
    <row r="566" ht="12.75">
      <c r="F566" s="42">
        <v>42552</v>
      </c>
    </row>
    <row r="567" ht="12.75">
      <c r="F567" s="42">
        <v>42552</v>
      </c>
    </row>
    <row r="568" ht="12.75">
      <c r="F568" s="42">
        <v>42552</v>
      </c>
    </row>
    <row r="569" ht="12.75">
      <c r="F569" s="42">
        <v>42552</v>
      </c>
    </row>
    <row r="570" ht="12.75">
      <c r="F570" s="42">
        <v>42552</v>
      </c>
    </row>
    <row r="571" ht="12.75">
      <c r="F571" s="42">
        <v>42552</v>
      </c>
    </row>
    <row r="572" ht="12.75">
      <c r="F572" s="42">
        <v>42552</v>
      </c>
    </row>
    <row r="573" ht="12.75">
      <c r="F573" s="42">
        <v>42552</v>
      </c>
    </row>
    <row r="574" ht="12.75">
      <c r="F574" s="42">
        <v>42552</v>
      </c>
    </row>
    <row r="575" ht="12.75">
      <c r="F575" s="42">
        <v>42552</v>
      </c>
    </row>
    <row r="576" ht="12.75">
      <c r="F576" s="42">
        <v>42552</v>
      </c>
    </row>
    <row r="577" ht="12.75">
      <c r="F577" s="42">
        <v>42552</v>
      </c>
    </row>
    <row r="578" ht="12.75">
      <c r="F578" s="42">
        <v>42552</v>
      </c>
    </row>
    <row r="579" ht="12.75">
      <c r="F579" s="42">
        <v>42552</v>
      </c>
    </row>
    <row r="580" ht="12.75">
      <c r="F580" s="42">
        <v>42552</v>
      </c>
    </row>
    <row r="581" ht="12.75">
      <c r="F581" s="42">
        <v>42552</v>
      </c>
    </row>
    <row r="582" ht="12.75">
      <c r="F582" s="42">
        <v>42552</v>
      </c>
    </row>
    <row r="583" ht="12.75">
      <c r="F583" s="42">
        <v>42552</v>
      </c>
    </row>
    <row r="584" ht="12.75">
      <c r="F584" s="42">
        <v>42552</v>
      </c>
    </row>
    <row r="585" ht="12.75">
      <c r="F585" s="42">
        <v>42552</v>
      </c>
    </row>
    <row r="586" ht="12.75">
      <c r="F586" s="42">
        <v>42552</v>
      </c>
    </row>
    <row r="587" ht="12.75">
      <c r="F587" s="42">
        <v>42552</v>
      </c>
    </row>
    <row r="588" ht="12.75">
      <c r="F588" s="42">
        <v>42552</v>
      </c>
    </row>
    <row r="589" ht="12.75">
      <c r="F589" s="42">
        <v>42552</v>
      </c>
    </row>
    <row r="590" ht="12.75">
      <c r="F590" s="42">
        <v>42552</v>
      </c>
    </row>
    <row r="591" ht="12.75">
      <c r="F591" s="42">
        <v>42552</v>
      </c>
    </row>
    <row r="592" ht="12.75">
      <c r="F592" s="42">
        <v>42552</v>
      </c>
    </row>
    <row r="593" ht="12.75">
      <c r="F593" s="42">
        <v>42552</v>
      </c>
    </row>
    <row r="594" ht="12.75">
      <c r="F594" s="42">
        <v>42552</v>
      </c>
    </row>
    <row r="595" ht="12.75">
      <c r="F595" s="42">
        <v>42552</v>
      </c>
    </row>
    <row r="596" ht="12.75">
      <c r="F596" s="42">
        <v>42552</v>
      </c>
    </row>
    <row r="597" ht="12.75">
      <c r="F597" s="42">
        <v>42552</v>
      </c>
    </row>
    <row r="598" ht="12.75">
      <c r="F598" s="42">
        <v>42552</v>
      </c>
    </row>
    <row r="599" ht="12.75">
      <c r="F599" s="42">
        <v>42552</v>
      </c>
    </row>
    <row r="600" ht="12.75">
      <c r="F600" s="42">
        <v>42552</v>
      </c>
    </row>
    <row r="601" ht="12.75">
      <c r="F601" s="42">
        <v>42552</v>
      </c>
    </row>
    <row r="602" ht="12.75">
      <c r="F602" s="42">
        <v>42552</v>
      </c>
    </row>
    <row r="603" ht="12.75">
      <c r="F603" s="42">
        <v>42552</v>
      </c>
    </row>
    <row r="604" ht="12.75">
      <c r="F604" s="42">
        <v>42552</v>
      </c>
    </row>
    <row r="605" ht="12.75">
      <c r="F605" s="42">
        <v>42552</v>
      </c>
    </row>
    <row r="606" ht="12.75">
      <c r="F606" s="42">
        <v>42552</v>
      </c>
    </row>
    <row r="607" ht="12.75">
      <c r="F607" s="42">
        <v>42552</v>
      </c>
    </row>
    <row r="608" ht="12.75">
      <c r="F608" s="42">
        <v>42552</v>
      </c>
    </row>
    <row r="609" ht="12.75">
      <c r="F609" s="42">
        <v>42552</v>
      </c>
    </row>
    <row r="610" ht="12.75">
      <c r="F610" s="42">
        <v>42552</v>
      </c>
    </row>
    <row r="611" ht="12.75">
      <c r="F611" s="42">
        <v>42552</v>
      </c>
    </row>
    <row r="612" ht="12.75">
      <c r="F612" s="42">
        <v>42552</v>
      </c>
    </row>
    <row r="613" ht="12.75">
      <c r="F613" s="42">
        <v>42552</v>
      </c>
    </row>
    <row r="614" ht="12.75">
      <c r="F614" s="42">
        <v>42552</v>
      </c>
    </row>
    <row r="615" ht="12.75">
      <c r="F615" s="42">
        <v>42552</v>
      </c>
    </row>
    <row r="616" ht="12.75">
      <c r="F616" s="42">
        <v>42552</v>
      </c>
    </row>
    <row r="617" ht="12.75">
      <c r="F617" s="42">
        <v>42552</v>
      </c>
    </row>
    <row r="618" ht="12.75">
      <c r="F618" s="42">
        <v>42552</v>
      </c>
    </row>
    <row r="619" ht="12.75">
      <c r="F619" s="42">
        <v>42552</v>
      </c>
    </row>
    <row r="620" ht="12.75">
      <c r="F620" s="42">
        <v>42552</v>
      </c>
    </row>
    <row r="621" ht="12.75">
      <c r="F621" s="42">
        <v>42552</v>
      </c>
    </row>
    <row r="622" ht="12.75">
      <c r="F622" s="42">
        <v>42552</v>
      </c>
    </row>
    <row r="623" ht="12.75">
      <c r="F623" s="42">
        <v>42552</v>
      </c>
    </row>
    <row r="624" ht="12.75">
      <c r="F624" s="42">
        <v>42552</v>
      </c>
    </row>
    <row r="625" ht="12.75">
      <c r="F625" s="42">
        <v>42552</v>
      </c>
    </row>
    <row r="626" ht="12.75">
      <c r="F626" s="42">
        <v>42552</v>
      </c>
    </row>
    <row r="627" ht="12.75">
      <c r="F627" s="42">
        <v>42552</v>
      </c>
    </row>
    <row r="628" ht="12.75">
      <c r="F628" s="42">
        <v>42552</v>
      </c>
    </row>
    <row r="629" ht="12.75">
      <c r="F629" s="42">
        <v>42552</v>
      </c>
    </row>
    <row r="630" ht="12.75">
      <c r="F630" s="42">
        <v>42552</v>
      </c>
    </row>
    <row r="631" ht="12.75">
      <c r="F631" s="42">
        <v>42552</v>
      </c>
    </row>
    <row r="632" ht="12.75">
      <c r="F632" s="42">
        <v>42552</v>
      </c>
    </row>
    <row r="633" ht="12.75">
      <c r="F633" s="42">
        <v>42552</v>
      </c>
    </row>
    <row r="634" ht="12.75">
      <c r="F634" s="42">
        <v>42552</v>
      </c>
    </row>
    <row r="635" ht="12.75">
      <c r="F635" s="42">
        <v>42552</v>
      </c>
    </row>
    <row r="636" ht="12.75">
      <c r="F636" s="42">
        <v>42552</v>
      </c>
    </row>
    <row r="637" ht="12.75">
      <c r="F637" s="42">
        <v>42552</v>
      </c>
    </row>
    <row r="638" ht="12.75">
      <c r="F638" s="42">
        <v>42552</v>
      </c>
    </row>
    <row r="639" ht="12.75">
      <c r="F639" s="42">
        <v>42552</v>
      </c>
    </row>
    <row r="640" ht="12.75">
      <c r="F640" s="42">
        <v>42552</v>
      </c>
    </row>
    <row r="641" ht="12.75">
      <c r="F641" s="42">
        <v>42552</v>
      </c>
    </row>
    <row r="642" ht="12.75">
      <c r="F642" s="42">
        <v>42552</v>
      </c>
    </row>
    <row r="643" ht="12.75">
      <c r="F643" s="42">
        <v>42552</v>
      </c>
    </row>
    <row r="644" ht="12.75">
      <c r="F644" s="42">
        <v>42552</v>
      </c>
    </row>
    <row r="645" ht="12.75">
      <c r="F645" s="42">
        <v>42552</v>
      </c>
    </row>
    <row r="646" ht="12.75">
      <c r="F646" s="42">
        <v>42552</v>
      </c>
    </row>
    <row r="647" ht="12.75">
      <c r="F647" s="42">
        <v>42552</v>
      </c>
    </row>
    <row r="648" ht="12.75">
      <c r="F648" s="42">
        <v>42552</v>
      </c>
    </row>
    <row r="649" ht="12.75">
      <c r="F649" s="42">
        <v>42552</v>
      </c>
    </row>
    <row r="650" ht="12.75">
      <c r="F650" s="42">
        <v>42552</v>
      </c>
    </row>
    <row r="651" ht="12.75">
      <c r="F651" s="42">
        <v>42552</v>
      </c>
    </row>
    <row r="652" ht="12.75">
      <c r="F652" s="42">
        <v>42552</v>
      </c>
    </row>
    <row r="653" ht="12.75">
      <c r="F653" s="42">
        <v>42552</v>
      </c>
    </row>
    <row r="654" ht="12.75">
      <c r="F654" s="42">
        <v>42552</v>
      </c>
    </row>
    <row r="655" ht="12.75">
      <c r="F655" s="42">
        <v>42552</v>
      </c>
    </row>
    <row r="656" ht="12.75">
      <c r="F656" s="42">
        <v>42552</v>
      </c>
    </row>
    <row r="657" ht="12.75">
      <c r="F657" s="42">
        <v>42552</v>
      </c>
    </row>
    <row r="658" ht="12.75">
      <c r="F658" s="42">
        <v>42552</v>
      </c>
    </row>
    <row r="659" ht="12.75">
      <c r="F659" s="42">
        <v>42552</v>
      </c>
    </row>
    <row r="660" ht="12.75">
      <c r="F660" s="42">
        <v>42552</v>
      </c>
    </row>
    <row r="661" ht="12.75">
      <c r="F661" s="42">
        <v>42552</v>
      </c>
    </row>
    <row r="662" ht="12.75">
      <c r="F662" s="42">
        <v>42552</v>
      </c>
    </row>
    <row r="663" ht="12.75">
      <c r="F663" s="42">
        <v>42552</v>
      </c>
    </row>
    <row r="664" ht="12.75">
      <c r="F664" s="42">
        <v>42552</v>
      </c>
    </row>
    <row r="665" ht="12.75">
      <c r="F665" s="42">
        <v>42552</v>
      </c>
    </row>
    <row r="666" ht="12.75">
      <c r="F666" s="42">
        <v>42552</v>
      </c>
    </row>
    <row r="667" ht="12.75">
      <c r="F667" s="42">
        <v>42552</v>
      </c>
    </row>
    <row r="668" ht="12.75">
      <c r="F668" s="42">
        <v>42552</v>
      </c>
    </row>
    <row r="669" ht="12.75">
      <c r="F669" s="42">
        <v>42552</v>
      </c>
    </row>
    <row r="670" ht="12.75">
      <c r="F670" s="42">
        <v>42552</v>
      </c>
    </row>
    <row r="671" ht="12.75">
      <c r="F671" s="42">
        <v>42552</v>
      </c>
    </row>
    <row r="672" ht="12.75">
      <c r="F672" s="42">
        <v>42552</v>
      </c>
    </row>
    <row r="673" ht="12.75">
      <c r="F673" s="42">
        <v>42552</v>
      </c>
    </row>
    <row r="674" ht="12.75">
      <c r="F674" s="42">
        <v>42552</v>
      </c>
    </row>
    <row r="675" ht="12.75">
      <c r="F675" s="42">
        <v>42552</v>
      </c>
    </row>
    <row r="676" ht="12.75">
      <c r="F676" s="42">
        <v>42552</v>
      </c>
    </row>
    <row r="677" ht="12.75">
      <c r="F677" s="42">
        <v>42552</v>
      </c>
    </row>
    <row r="678" ht="12.75">
      <c r="F678" s="42">
        <v>42552</v>
      </c>
    </row>
    <row r="679" ht="12.75">
      <c r="F679" s="42">
        <v>42552</v>
      </c>
    </row>
    <row r="680" ht="12.75">
      <c r="F680" s="42">
        <v>42552</v>
      </c>
    </row>
    <row r="681" ht="12.75">
      <c r="F681" s="42">
        <v>42552</v>
      </c>
    </row>
    <row r="682" ht="12.75">
      <c r="F682" s="42">
        <v>42552</v>
      </c>
    </row>
    <row r="683" ht="12.75">
      <c r="F683" s="42">
        <v>42552</v>
      </c>
    </row>
    <row r="684" ht="12.75">
      <c r="F684" s="42">
        <v>42552</v>
      </c>
    </row>
    <row r="685" ht="12.75">
      <c r="F685" s="42">
        <v>42552</v>
      </c>
    </row>
    <row r="686" ht="12.75">
      <c r="F686" s="42">
        <v>42552</v>
      </c>
    </row>
    <row r="687" ht="12.75">
      <c r="F687" s="42">
        <v>42552</v>
      </c>
    </row>
    <row r="688" ht="12.75">
      <c r="F688" s="42">
        <v>42552</v>
      </c>
    </row>
    <row r="689" ht="12.75">
      <c r="F689" s="42">
        <v>42552</v>
      </c>
    </row>
    <row r="690" ht="12.75">
      <c r="F690" s="42">
        <v>42552</v>
      </c>
    </row>
    <row r="691" ht="12.75">
      <c r="F691" s="42">
        <v>42552</v>
      </c>
    </row>
    <row r="692" ht="12.75">
      <c r="F692" s="42">
        <v>42552</v>
      </c>
    </row>
    <row r="693" ht="12.75">
      <c r="F693" s="42">
        <v>42552</v>
      </c>
    </row>
    <row r="694" ht="12.75">
      <c r="F694" s="42">
        <v>42552</v>
      </c>
    </row>
    <row r="695" ht="12.75">
      <c r="F695" s="42">
        <v>42552</v>
      </c>
    </row>
    <row r="696" ht="12.75">
      <c r="F696" s="42">
        <v>42552</v>
      </c>
    </row>
    <row r="697" ht="12.75">
      <c r="F697" s="42">
        <v>42552</v>
      </c>
    </row>
    <row r="698" ht="12.75">
      <c r="F698" s="42">
        <v>42552</v>
      </c>
    </row>
    <row r="699" ht="12.75">
      <c r="F699" s="42">
        <v>42552</v>
      </c>
    </row>
    <row r="700" ht="12.75">
      <c r="F700" s="42">
        <v>42552</v>
      </c>
    </row>
    <row r="701" ht="12.75">
      <c r="F701" s="42">
        <v>42552</v>
      </c>
    </row>
    <row r="702" ht="12.75">
      <c r="F702" s="42">
        <v>42552</v>
      </c>
    </row>
    <row r="703" ht="12.75">
      <c r="F703" s="42">
        <v>42552</v>
      </c>
    </row>
    <row r="704" ht="12.75">
      <c r="F704" s="42">
        <v>42552</v>
      </c>
    </row>
    <row r="705" ht="12.75">
      <c r="F705" s="42">
        <v>42552</v>
      </c>
    </row>
    <row r="706" ht="12.75">
      <c r="F706" s="42">
        <v>42552</v>
      </c>
    </row>
    <row r="707" ht="12.75">
      <c r="F707" s="42">
        <v>42552</v>
      </c>
    </row>
    <row r="708" ht="12.75">
      <c r="F708" s="42">
        <v>42552</v>
      </c>
    </row>
    <row r="709" ht="12.75">
      <c r="F709" s="42">
        <v>42552</v>
      </c>
    </row>
    <row r="710" ht="12.75">
      <c r="F710" s="42">
        <v>42552</v>
      </c>
    </row>
    <row r="711" ht="12.75">
      <c r="F711" s="42">
        <v>42552</v>
      </c>
    </row>
    <row r="712" ht="12.75">
      <c r="F712" s="42">
        <v>42552</v>
      </c>
    </row>
    <row r="713" ht="12.75">
      <c r="F713" s="42">
        <v>42552</v>
      </c>
    </row>
    <row r="714" ht="12.75">
      <c r="F714" s="42">
        <v>42552</v>
      </c>
    </row>
    <row r="715" ht="12.75">
      <c r="F715" s="42">
        <v>42552</v>
      </c>
    </row>
    <row r="716" ht="12.75">
      <c r="F716" s="42">
        <v>42552</v>
      </c>
    </row>
    <row r="717" ht="12.75">
      <c r="F717" s="42">
        <v>42552</v>
      </c>
    </row>
    <row r="718" ht="12.75">
      <c r="F718" s="42">
        <v>42552</v>
      </c>
    </row>
    <row r="719" ht="12.75">
      <c r="F719" s="42">
        <v>42552</v>
      </c>
    </row>
    <row r="720" ht="12.75">
      <c r="F720" s="42">
        <v>42552</v>
      </c>
    </row>
    <row r="721" ht="12.75">
      <c r="F721" s="42">
        <v>42552</v>
      </c>
    </row>
    <row r="722" ht="12.75">
      <c r="F722" s="42">
        <v>42552</v>
      </c>
    </row>
    <row r="723" ht="12.75">
      <c r="F723" s="42">
        <v>42552</v>
      </c>
    </row>
    <row r="724" ht="12.75">
      <c r="F724" s="42">
        <v>42552</v>
      </c>
    </row>
    <row r="725" ht="12.75">
      <c r="F725" s="42">
        <v>42552</v>
      </c>
    </row>
    <row r="726" ht="12.75">
      <c r="F726" s="42">
        <v>42552</v>
      </c>
    </row>
    <row r="727" ht="12.75">
      <c r="F727" s="42">
        <v>42552</v>
      </c>
    </row>
    <row r="728" ht="12.75">
      <c r="F728" s="42">
        <v>42552</v>
      </c>
    </row>
    <row r="729" ht="12.75">
      <c r="F729" s="42">
        <v>42552</v>
      </c>
    </row>
    <row r="730" ht="12.75">
      <c r="F730" s="42">
        <v>42552</v>
      </c>
    </row>
    <row r="731" ht="12.75">
      <c r="F731" s="42">
        <v>42552</v>
      </c>
    </row>
    <row r="732" ht="12.75">
      <c r="F732" s="42">
        <v>42552</v>
      </c>
    </row>
    <row r="733" ht="12.75">
      <c r="F733" s="42">
        <v>42552</v>
      </c>
    </row>
    <row r="734" ht="12.75">
      <c r="F734" s="42">
        <v>42552</v>
      </c>
    </row>
    <row r="735" ht="12.75">
      <c r="F735" s="42">
        <v>42552</v>
      </c>
    </row>
    <row r="736" ht="12.75">
      <c r="F736" s="42">
        <v>42552</v>
      </c>
    </row>
    <row r="737" ht="12.75">
      <c r="F737" s="42">
        <v>42552</v>
      </c>
    </row>
    <row r="738" ht="12.75">
      <c r="F738" s="42">
        <v>42552</v>
      </c>
    </row>
    <row r="739" ht="12.75">
      <c r="F739" s="42">
        <v>42552</v>
      </c>
    </row>
    <row r="740" ht="12.75">
      <c r="F740" s="42">
        <v>42552</v>
      </c>
    </row>
    <row r="741" ht="12.75">
      <c r="F741" s="42">
        <v>42552</v>
      </c>
    </row>
    <row r="742" ht="12.75">
      <c r="F742" s="42">
        <v>42552</v>
      </c>
    </row>
    <row r="743" ht="12.75">
      <c r="F743" s="42">
        <v>42552</v>
      </c>
    </row>
    <row r="744" ht="12.75">
      <c r="F744" s="42">
        <v>42552</v>
      </c>
    </row>
    <row r="745" ht="12.75">
      <c r="F745" s="42">
        <v>42552</v>
      </c>
    </row>
    <row r="746" ht="12.75">
      <c r="F746" s="42">
        <v>42552</v>
      </c>
    </row>
    <row r="747" ht="12.75">
      <c r="F747" s="42">
        <v>42552</v>
      </c>
    </row>
    <row r="748" ht="12.75">
      <c r="F748" s="42">
        <v>42552</v>
      </c>
    </row>
    <row r="749" ht="12.75">
      <c r="F749" s="42">
        <v>42552</v>
      </c>
    </row>
    <row r="750" ht="12.75">
      <c r="F750" s="42">
        <v>42552</v>
      </c>
    </row>
    <row r="751" ht="12.75">
      <c r="F751" s="42">
        <v>42552</v>
      </c>
    </row>
    <row r="752" ht="12.75">
      <c r="F752" s="42">
        <v>42552</v>
      </c>
    </row>
    <row r="753" ht="12.75">
      <c r="F753" s="42">
        <v>42552</v>
      </c>
    </row>
    <row r="754" ht="12.75">
      <c r="F754" s="42">
        <v>42552</v>
      </c>
    </row>
    <row r="755" ht="12.75">
      <c r="F755" s="42">
        <v>42552</v>
      </c>
    </row>
    <row r="756" ht="12.75">
      <c r="F756" s="42">
        <v>42552</v>
      </c>
    </row>
    <row r="757" ht="12.75">
      <c r="F757" s="42">
        <v>42552</v>
      </c>
    </row>
    <row r="758" ht="12.75">
      <c r="F758" s="42">
        <v>42552</v>
      </c>
    </row>
    <row r="759" ht="12.75">
      <c r="F759" s="42">
        <v>42552</v>
      </c>
    </row>
    <row r="760" ht="12.75">
      <c r="F760" s="42">
        <v>42552</v>
      </c>
    </row>
    <row r="761" ht="12.75">
      <c r="F761" s="42">
        <v>42552</v>
      </c>
    </row>
    <row r="762" ht="12.75">
      <c r="F762" s="42">
        <v>42552</v>
      </c>
    </row>
    <row r="763" ht="12.75">
      <c r="F763" s="42">
        <v>42552</v>
      </c>
    </row>
    <row r="764" ht="12.75">
      <c r="F764" s="42">
        <v>42552</v>
      </c>
    </row>
    <row r="765" ht="12.75">
      <c r="F765" s="42">
        <v>42552</v>
      </c>
    </row>
    <row r="766" ht="12.75">
      <c r="F766" s="42">
        <v>42552</v>
      </c>
    </row>
    <row r="767" ht="12.75">
      <c r="F767" s="42">
        <v>42552</v>
      </c>
    </row>
    <row r="768" ht="12.75">
      <c r="F768" s="42">
        <v>42552</v>
      </c>
    </row>
    <row r="769" ht="12.75">
      <c r="F769" s="42">
        <v>42552</v>
      </c>
    </row>
    <row r="770" ht="12.75">
      <c r="F770" s="42">
        <v>42552</v>
      </c>
    </row>
    <row r="771" ht="12.75">
      <c r="F771" s="42">
        <v>42552</v>
      </c>
    </row>
    <row r="772" ht="12.75">
      <c r="F772" s="42">
        <v>42552</v>
      </c>
    </row>
    <row r="773" ht="12.75">
      <c r="F773" s="42">
        <v>42552</v>
      </c>
    </row>
    <row r="774" ht="12.75">
      <c r="F774" s="42">
        <v>42552</v>
      </c>
    </row>
    <row r="775" ht="12.75">
      <c r="F775" s="42">
        <v>42552</v>
      </c>
    </row>
    <row r="776" ht="12.75">
      <c r="F776" s="42">
        <v>42552</v>
      </c>
    </row>
    <row r="777" ht="12.75">
      <c r="F777" s="42">
        <v>42552</v>
      </c>
    </row>
    <row r="778" ht="12.75">
      <c r="F778" s="42">
        <v>42552</v>
      </c>
    </row>
    <row r="779" ht="12.75">
      <c r="F779" s="42">
        <v>42552</v>
      </c>
    </row>
    <row r="780" ht="12.75">
      <c r="F780" s="42">
        <v>42552</v>
      </c>
    </row>
    <row r="781" ht="12.75">
      <c r="F781" s="42">
        <v>42552</v>
      </c>
    </row>
    <row r="782" ht="12.75">
      <c r="F782" s="42">
        <v>42552</v>
      </c>
    </row>
    <row r="783" ht="12.75">
      <c r="F783" s="42">
        <v>42552</v>
      </c>
    </row>
    <row r="784" ht="12.75">
      <c r="F784" s="42">
        <v>42552</v>
      </c>
    </row>
    <row r="785" ht="12.75">
      <c r="F785" s="42">
        <v>42552</v>
      </c>
    </row>
    <row r="786" ht="12.75">
      <c r="F786" s="42">
        <v>42552</v>
      </c>
    </row>
    <row r="787" ht="12.75">
      <c r="F787" s="42">
        <v>42552</v>
      </c>
    </row>
    <row r="788" ht="12.75">
      <c r="F788" s="42">
        <v>42552</v>
      </c>
    </row>
    <row r="789" ht="12.75">
      <c r="F789" s="42">
        <v>42552</v>
      </c>
    </row>
    <row r="790" ht="12.75">
      <c r="F790" s="42">
        <v>42552</v>
      </c>
    </row>
    <row r="791" ht="12.75">
      <c r="F791" s="42">
        <v>42552</v>
      </c>
    </row>
    <row r="792" ht="12.75">
      <c r="F792" s="42">
        <v>42552</v>
      </c>
    </row>
    <row r="793" ht="12.75">
      <c r="F793" s="42">
        <v>42552</v>
      </c>
    </row>
    <row r="794" ht="12.75">
      <c r="F794" s="42">
        <v>42552</v>
      </c>
    </row>
    <row r="795" ht="12.75">
      <c r="F795" s="42">
        <v>42552</v>
      </c>
    </row>
    <row r="796" ht="12.75">
      <c r="F796" s="42">
        <v>42552</v>
      </c>
    </row>
    <row r="797" ht="12.75">
      <c r="F797" s="42">
        <v>42552</v>
      </c>
    </row>
    <row r="798" ht="12.75">
      <c r="F798" s="42">
        <v>42552</v>
      </c>
    </row>
    <row r="799" ht="12.75">
      <c r="F799" s="42">
        <v>42552</v>
      </c>
    </row>
    <row r="800" ht="12.75">
      <c r="F800" s="42">
        <v>42552</v>
      </c>
    </row>
    <row r="801" ht="12.75">
      <c r="F801" s="42">
        <v>42552</v>
      </c>
    </row>
    <row r="802" ht="12.75">
      <c r="F802" s="42">
        <v>42552</v>
      </c>
    </row>
    <row r="803" ht="12.75">
      <c r="F803" s="42">
        <v>42552</v>
      </c>
    </row>
    <row r="804" ht="12.75">
      <c r="F804" s="42">
        <v>42552</v>
      </c>
    </row>
    <row r="805" ht="12.75">
      <c r="F805" s="42">
        <v>42552</v>
      </c>
    </row>
    <row r="806" ht="12.75">
      <c r="F806" s="42">
        <v>42552</v>
      </c>
    </row>
    <row r="807" ht="12.75">
      <c r="F807" s="42">
        <v>42552</v>
      </c>
    </row>
    <row r="808" ht="12.75">
      <c r="F808" s="42">
        <v>42552</v>
      </c>
    </row>
    <row r="809" ht="12.75">
      <c r="F809" s="42">
        <v>42552</v>
      </c>
    </row>
    <row r="810" ht="12.75">
      <c r="F810" s="42">
        <v>42552</v>
      </c>
    </row>
    <row r="811" ht="12.75">
      <c r="F811" s="42">
        <v>42552</v>
      </c>
    </row>
    <row r="812" ht="12.75">
      <c r="F812" s="42">
        <v>42552</v>
      </c>
    </row>
    <row r="813" ht="12.75">
      <c r="F813" s="42">
        <v>42552</v>
      </c>
    </row>
    <row r="814" ht="12.75">
      <c r="F814" s="42">
        <v>42552</v>
      </c>
    </row>
    <row r="815" ht="12.75">
      <c r="F815" s="42">
        <v>42552</v>
      </c>
    </row>
    <row r="816" ht="12.75">
      <c r="F816" s="42">
        <v>42552</v>
      </c>
    </row>
    <row r="817" ht="12.75">
      <c r="F817" s="42">
        <v>42552</v>
      </c>
    </row>
    <row r="818" ht="12.75">
      <c r="F818" s="42">
        <v>42552</v>
      </c>
    </row>
    <row r="819" ht="12.75">
      <c r="F819" s="42">
        <v>42552</v>
      </c>
    </row>
    <row r="820" ht="12.75">
      <c r="F820" s="42">
        <v>42552</v>
      </c>
    </row>
    <row r="821" ht="12.75">
      <c r="F821" s="42">
        <v>42552</v>
      </c>
    </row>
    <row r="822" ht="12.75">
      <c r="F822" s="42">
        <v>42552</v>
      </c>
    </row>
    <row r="823" ht="12.75">
      <c r="F823" s="42">
        <v>42552</v>
      </c>
    </row>
    <row r="824" ht="12.75">
      <c r="F824" s="42">
        <v>42552</v>
      </c>
    </row>
    <row r="825" ht="12.75">
      <c r="F825" s="42">
        <v>42552</v>
      </c>
    </row>
    <row r="826" ht="12.75">
      <c r="F826" s="42">
        <v>42552</v>
      </c>
    </row>
    <row r="827" ht="12.75">
      <c r="F827" s="42">
        <v>42552</v>
      </c>
    </row>
    <row r="828" ht="12.75">
      <c r="F828" s="42">
        <v>42552</v>
      </c>
    </row>
    <row r="829" ht="12.75">
      <c r="F829" s="42">
        <v>42552</v>
      </c>
    </row>
    <row r="830" ht="12.75">
      <c r="F830" s="42">
        <v>42552</v>
      </c>
    </row>
    <row r="831" ht="12.75">
      <c r="F831" s="42">
        <v>42552</v>
      </c>
    </row>
    <row r="832" ht="12.75">
      <c r="F832" s="42">
        <v>42552</v>
      </c>
    </row>
    <row r="833" ht="12.75">
      <c r="F833" s="42">
        <v>42552</v>
      </c>
    </row>
    <row r="834" ht="12.75">
      <c r="F834" s="42">
        <v>42552</v>
      </c>
    </row>
    <row r="835" ht="12.75">
      <c r="F835" s="42">
        <v>42552</v>
      </c>
    </row>
    <row r="836" ht="12.75">
      <c r="F836" s="42">
        <v>42552</v>
      </c>
    </row>
    <row r="837" ht="12.75">
      <c r="F837" s="42">
        <v>42552</v>
      </c>
    </row>
    <row r="838" ht="12.75">
      <c r="F838" s="42">
        <v>42552</v>
      </c>
    </row>
    <row r="839" ht="12.75">
      <c r="F839" s="42">
        <v>42552</v>
      </c>
    </row>
    <row r="840" ht="12.75">
      <c r="F840" s="42">
        <v>42552</v>
      </c>
    </row>
    <row r="841" ht="12.75">
      <c r="F841" s="42">
        <v>42552</v>
      </c>
    </row>
    <row r="842" ht="12.75">
      <c r="F842" s="42">
        <v>42552</v>
      </c>
    </row>
    <row r="843" ht="12.75">
      <c r="F843" s="42">
        <v>42552</v>
      </c>
    </row>
    <row r="844" ht="12.75">
      <c r="F844" s="42">
        <v>42552</v>
      </c>
    </row>
    <row r="845" ht="12.75">
      <c r="F845" s="42">
        <v>42552</v>
      </c>
    </row>
    <row r="846" ht="12.75">
      <c r="F846" s="42">
        <v>42552</v>
      </c>
    </row>
    <row r="847" ht="12.75">
      <c r="F847" s="42">
        <v>42552</v>
      </c>
    </row>
    <row r="848" ht="12.75">
      <c r="F848" s="42">
        <v>42552</v>
      </c>
    </row>
    <row r="849" ht="12.75">
      <c r="F849" s="42">
        <v>42552</v>
      </c>
    </row>
    <row r="850" ht="12.75">
      <c r="F850" s="42">
        <v>42552</v>
      </c>
    </row>
    <row r="851" ht="12.75">
      <c r="F851" s="42">
        <v>42552</v>
      </c>
    </row>
    <row r="852" ht="12.75">
      <c r="F852" s="42">
        <v>42552</v>
      </c>
    </row>
    <row r="853" ht="12.75">
      <c r="F853" s="42">
        <v>42552</v>
      </c>
    </row>
    <row r="854" ht="12.75">
      <c r="F854" s="42">
        <v>42552</v>
      </c>
    </row>
    <row r="855" ht="12.75">
      <c r="F855" s="42">
        <v>42552</v>
      </c>
    </row>
    <row r="856" ht="12.75">
      <c r="F856" s="42">
        <v>42552</v>
      </c>
    </row>
    <row r="857" ht="12.75">
      <c r="F857" s="42">
        <v>42552</v>
      </c>
    </row>
    <row r="858" ht="12.75">
      <c r="F858" s="42">
        <v>42552</v>
      </c>
    </row>
    <row r="859" ht="12.75">
      <c r="F859" s="42">
        <v>42552</v>
      </c>
    </row>
    <row r="860" ht="12.75">
      <c r="F860" s="42">
        <v>42552</v>
      </c>
    </row>
    <row r="861" ht="12.75">
      <c r="F861" s="42">
        <v>42552</v>
      </c>
    </row>
    <row r="862" ht="12.75">
      <c r="F862" s="42">
        <v>42552</v>
      </c>
    </row>
    <row r="863" ht="12.75">
      <c r="F863" s="42">
        <v>42552</v>
      </c>
    </row>
    <row r="864" ht="12.75">
      <c r="F864" s="42">
        <v>42552</v>
      </c>
    </row>
    <row r="865" ht="12.75">
      <c r="F865" s="42">
        <v>42552</v>
      </c>
    </row>
    <row r="866" ht="12.75">
      <c r="F866" s="42">
        <v>42552</v>
      </c>
    </row>
    <row r="867" ht="12.75">
      <c r="F867" s="42">
        <v>42552</v>
      </c>
    </row>
    <row r="868" ht="12.75">
      <c r="F868" s="42">
        <v>42552</v>
      </c>
    </row>
    <row r="869" ht="12.75">
      <c r="F869" s="42">
        <v>42552</v>
      </c>
    </row>
    <row r="870" ht="12.75">
      <c r="F870" s="42">
        <v>42552</v>
      </c>
    </row>
    <row r="871" ht="12.75">
      <c r="F871" s="42">
        <v>42552</v>
      </c>
    </row>
    <row r="872" ht="12.75">
      <c r="F872" s="42">
        <v>42552</v>
      </c>
    </row>
    <row r="873" ht="12.75">
      <c r="F873" s="42">
        <v>42552</v>
      </c>
    </row>
    <row r="874" ht="12.75">
      <c r="F874" s="42">
        <v>42552</v>
      </c>
    </row>
    <row r="875" ht="12.75">
      <c r="F875" s="42">
        <v>42552</v>
      </c>
    </row>
    <row r="876" ht="12.75">
      <c r="F876" s="42">
        <v>42552</v>
      </c>
    </row>
    <row r="877" ht="12.75">
      <c r="F877" s="42">
        <v>42552</v>
      </c>
    </row>
    <row r="878" ht="12.75">
      <c r="F878" s="42">
        <v>42552</v>
      </c>
    </row>
    <row r="879" ht="12.75">
      <c r="F879" s="42">
        <v>42552</v>
      </c>
    </row>
    <row r="880" ht="12.75">
      <c r="F880" s="42">
        <v>42552</v>
      </c>
    </row>
    <row r="881" ht="12.75">
      <c r="F881" s="42">
        <v>42552</v>
      </c>
    </row>
    <row r="882" ht="12.75">
      <c r="F882" s="42">
        <v>42552</v>
      </c>
    </row>
    <row r="883" ht="12.75">
      <c r="F883" s="42">
        <v>42552</v>
      </c>
    </row>
    <row r="884" ht="12.75">
      <c r="F884" s="42">
        <v>42552</v>
      </c>
    </row>
    <row r="885" ht="12.75">
      <c r="F885" s="42">
        <v>42552</v>
      </c>
    </row>
    <row r="886" ht="12.75">
      <c r="F886" s="42">
        <v>42552</v>
      </c>
    </row>
    <row r="887" ht="12.75">
      <c r="F887" s="42">
        <v>42552</v>
      </c>
    </row>
    <row r="888" ht="12.75">
      <c r="F888" s="42">
        <v>42552</v>
      </c>
    </row>
    <row r="889" ht="12.75">
      <c r="F889" s="42">
        <v>42552</v>
      </c>
    </row>
    <row r="890" ht="12.75">
      <c r="F890" s="42">
        <v>42552</v>
      </c>
    </row>
    <row r="891" ht="12.75">
      <c r="F891" s="42">
        <v>42552</v>
      </c>
    </row>
    <row r="892" ht="12.75">
      <c r="F892" s="42">
        <v>42552</v>
      </c>
    </row>
    <row r="893" ht="12.75">
      <c r="F893" s="42">
        <v>42552</v>
      </c>
    </row>
    <row r="894" ht="12.75">
      <c r="F894" s="42">
        <v>42552</v>
      </c>
    </row>
    <row r="895" ht="12.75">
      <c r="F895" s="42">
        <v>42552</v>
      </c>
    </row>
    <row r="896" ht="12.75">
      <c r="F896" s="42">
        <v>42552</v>
      </c>
    </row>
    <row r="897" ht="12.75">
      <c r="F897" s="42">
        <v>42552</v>
      </c>
    </row>
    <row r="898" ht="12.75">
      <c r="F898" s="42">
        <v>42552</v>
      </c>
    </row>
    <row r="899" ht="12.75">
      <c r="F899" s="42">
        <v>42552</v>
      </c>
    </row>
    <row r="900" ht="12.75">
      <c r="F900" s="42">
        <v>42552</v>
      </c>
    </row>
    <row r="901" ht="12.75">
      <c r="F901" s="42">
        <v>42552</v>
      </c>
    </row>
    <row r="902" ht="12.75">
      <c r="F902" s="42">
        <v>42552</v>
      </c>
    </row>
    <row r="903" ht="12.75">
      <c r="F903" s="42">
        <v>42552</v>
      </c>
    </row>
    <row r="904" ht="12.75">
      <c r="F904" s="42">
        <v>42552</v>
      </c>
    </row>
    <row r="905" ht="12.75">
      <c r="F905" s="42">
        <v>42552</v>
      </c>
    </row>
    <row r="906" ht="12.75">
      <c r="F906" s="42">
        <v>42552</v>
      </c>
    </row>
    <row r="907" ht="12.75">
      <c r="F907" s="42">
        <v>42552</v>
      </c>
    </row>
    <row r="908" ht="12.75">
      <c r="F908" s="42">
        <v>42552</v>
      </c>
    </row>
    <row r="909" ht="12.75">
      <c r="F909" s="42">
        <v>42552</v>
      </c>
    </row>
    <row r="910" ht="12.75">
      <c r="F910" s="42">
        <v>42552</v>
      </c>
    </row>
    <row r="911" ht="12.75">
      <c r="F911" s="42">
        <v>42552</v>
      </c>
    </row>
    <row r="912" ht="12.75">
      <c r="F912" s="42">
        <v>42552</v>
      </c>
    </row>
    <row r="913" ht="12.75">
      <c r="F913" s="42">
        <v>42552</v>
      </c>
    </row>
    <row r="914" ht="12.75">
      <c r="F914" s="42">
        <v>42552</v>
      </c>
    </row>
    <row r="915" ht="12.75">
      <c r="F915" s="42">
        <v>42552</v>
      </c>
    </row>
    <row r="916" ht="12.75">
      <c r="F916" s="42">
        <v>42552</v>
      </c>
    </row>
    <row r="917" ht="12.75">
      <c r="F917" s="42">
        <v>42552</v>
      </c>
    </row>
    <row r="918" ht="12.75">
      <c r="F918" s="42">
        <v>42552</v>
      </c>
    </row>
    <row r="919" ht="12.75">
      <c r="F919" s="42">
        <v>42552</v>
      </c>
    </row>
    <row r="920" ht="12.75">
      <c r="F920" s="42">
        <v>42552</v>
      </c>
    </row>
    <row r="921" ht="12.75">
      <c r="F921" s="42">
        <v>42552</v>
      </c>
    </row>
    <row r="922" ht="12.75">
      <c r="F922" s="42">
        <v>42552</v>
      </c>
    </row>
    <row r="923" ht="12.75">
      <c r="F923" s="42">
        <v>42552</v>
      </c>
    </row>
    <row r="924" ht="12.75">
      <c r="F924" s="42">
        <v>42552</v>
      </c>
    </row>
    <row r="925" ht="12.75">
      <c r="F925" s="42">
        <v>42552</v>
      </c>
    </row>
    <row r="926" ht="12.75">
      <c r="F926" s="42">
        <v>42552</v>
      </c>
    </row>
    <row r="927" ht="12.75">
      <c r="F927" s="42">
        <v>42552</v>
      </c>
    </row>
    <row r="928" ht="12.75">
      <c r="F928" s="42">
        <v>42552</v>
      </c>
    </row>
    <row r="929" ht="12.75">
      <c r="F929" s="42">
        <v>42552</v>
      </c>
    </row>
    <row r="930" ht="12.75">
      <c r="F930" s="42">
        <v>42552</v>
      </c>
    </row>
    <row r="931" ht="12.75">
      <c r="F931" s="42">
        <v>42552</v>
      </c>
    </row>
    <row r="932" ht="12.75">
      <c r="F932" s="42">
        <v>42552</v>
      </c>
    </row>
    <row r="933" ht="12.75">
      <c r="F933" s="42">
        <v>42552</v>
      </c>
    </row>
    <row r="934" ht="12.75">
      <c r="F934" s="42">
        <v>42552</v>
      </c>
    </row>
    <row r="935" ht="12.75">
      <c r="F935" s="42">
        <v>42552</v>
      </c>
    </row>
    <row r="936" ht="12.75">
      <c r="F936" s="42">
        <v>42552</v>
      </c>
    </row>
    <row r="937" ht="12.75">
      <c r="F937" s="42">
        <v>42552</v>
      </c>
    </row>
    <row r="938" ht="12.75">
      <c r="F938" s="42">
        <v>42552</v>
      </c>
    </row>
    <row r="939" ht="12.75">
      <c r="F939" s="42">
        <v>42552</v>
      </c>
    </row>
    <row r="940" ht="12.75">
      <c r="F940" s="42">
        <v>42552</v>
      </c>
    </row>
    <row r="941" ht="12.75">
      <c r="F941" s="42">
        <v>42552</v>
      </c>
    </row>
    <row r="942" ht="12.75">
      <c r="F942" s="42">
        <v>42552</v>
      </c>
    </row>
    <row r="943" ht="12.75">
      <c r="F943" s="42">
        <v>42552</v>
      </c>
    </row>
    <row r="944" ht="12.75">
      <c r="F944" s="42">
        <v>42552</v>
      </c>
    </row>
    <row r="945" ht="12.75">
      <c r="F945" s="42">
        <v>42552</v>
      </c>
    </row>
    <row r="946" ht="12.75">
      <c r="F946" s="42">
        <v>42552</v>
      </c>
    </row>
    <row r="947" ht="12.75">
      <c r="F947" s="42">
        <v>42552</v>
      </c>
    </row>
    <row r="948" ht="12.75">
      <c r="F948" s="42">
        <v>42552</v>
      </c>
    </row>
    <row r="949" ht="12.75">
      <c r="F949" s="42">
        <v>42552</v>
      </c>
    </row>
    <row r="950" ht="12.75">
      <c r="F950" s="42">
        <v>42552</v>
      </c>
    </row>
    <row r="951" ht="12.75">
      <c r="F951" s="42">
        <v>42552</v>
      </c>
    </row>
    <row r="952" ht="12.75">
      <c r="F952" s="42">
        <v>42552</v>
      </c>
    </row>
    <row r="953" ht="12.75">
      <c r="F953" s="42">
        <v>42552</v>
      </c>
    </row>
    <row r="954" ht="12.75">
      <c r="F954" s="42">
        <v>42552</v>
      </c>
    </row>
    <row r="955" ht="12.75">
      <c r="F955" s="42">
        <v>42552</v>
      </c>
    </row>
    <row r="956" ht="12.75">
      <c r="F956" s="42">
        <v>42552</v>
      </c>
    </row>
    <row r="957" ht="12.75">
      <c r="F957" s="42">
        <v>42552</v>
      </c>
    </row>
    <row r="958" ht="12.75">
      <c r="F958" s="42">
        <v>42552</v>
      </c>
    </row>
    <row r="959" ht="12.75">
      <c r="F959" s="42">
        <v>42552</v>
      </c>
    </row>
    <row r="960" ht="12.75">
      <c r="F960" s="42">
        <v>42552</v>
      </c>
    </row>
    <row r="961" ht="12.75">
      <c r="F961" s="42">
        <v>42552</v>
      </c>
    </row>
    <row r="962" ht="12.75">
      <c r="F962" s="42">
        <v>42552</v>
      </c>
    </row>
    <row r="963" ht="12.75">
      <c r="F963" s="42">
        <v>42552</v>
      </c>
    </row>
    <row r="964" ht="12.75">
      <c r="F964" s="42">
        <v>42552</v>
      </c>
    </row>
    <row r="965" ht="12.75">
      <c r="F965" s="42">
        <v>42552</v>
      </c>
    </row>
    <row r="966" ht="12.75">
      <c r="F966" s="42">
        <v>42552</v>
      </c>
    </row>
    <row r="967" ht="12.75">
      <c r="F967" s="42">
        <v>42552</v>
      </c>
    </row>
    <row r="968" ht="12.75">
      <c r="F968" s="42">
        <v>42552</v>
      </c>
    </row>
    <row r="969" ht="12.75">
      <c r="F969" s="42">
        <v>42552</v>
      </c>
    </row>
    <row r="970" ht="12.75">
      <c r="F970" s="42">
        <v>42552</v>
      </c>
    </row>
    <row r="971" ht="12.75">
      <c r="F971" s="42">
        <v>42552</v>
      </c>
    </row>
    <row r="972" ht="12.75">
      <c r="F972" s="42">
        <v>42552</v>
      </c>
    </row>
    <row r="973" ht="12.75">
      <c r="F973" s="42">
        <v>42552</v>
      </c>
    </row>
    <row r="974" ht="12.75">
      <c r="F974" s="42">
        <v>42552</v>
      </c>
    </row>
    <row r="975" ht="12.75">
      <c r="F975" s="42">
        <v>42552</v>
      </c>
    </row>
    <row r="976" ht="12.75">
      <c r="F976" s="42">
        <v>42552</v>
      </c>
    </row>
    <row r="977" ht="12.75">
      <c r="F977" s="42">
        <v>42552</v>
      </c>
    </row>
    <row r="978" ht="12.75">
      <c r="F978" s="42">
        <v>42552</v>
      </c>
    </row>
    <row r="979" ht="12.75">
      <c r="F979" s="42">
        <v>42552</v>
      </c>
    </row>
    <row r="980" ht="12.75">
      <c r="F980" s="42">
        <v>42552</v>
      </c>
    </row>
    <row r="981" ht="12.75">
      <c r="F981" s="42">
        <v>42552</v>
      </c>
    </row>
    <row r="982" ht="12.75">
      <c r="F982" s="42">
        <v>42552</v>
      </c>
    </row>
    <row r="983" ht="12.75">
      <c r="F983" s="42">
        <v>42552</v>
      </c>
    </row>
    <row r="984" ht="12.75">
      <c r="F984" s="42">
        <v>42552</v>
      </c>
    </row>
    <row r="985" ht="12.75">
      <c r="F985" s="42">
        <v>42552</v>
      </c>
    </row>
    <row r="986" ht="12.75">
      <c r="F986" s="42">
        <v>42552</v>
      </c>
    </row>
    <row r="987" ht="12.75">
      <c r="F987" s="42">
        <v>42552</v>
      </c>
    </row>
    <row r="988" ht="12.75">
      <c r="F988" s="42">
        <v>42552</v>
      </c>
    </row>
    <row r="989" ht="12.75">
      <c r="F989" s="42">
        <v>42552</v>
      </c>
    </row>
    <row r="990" ht="12.75">
      <c r="F990" s="42">
        <v>42552</v>
      </c>
    </row>
    <row r="991" ht="12.75">
      <c r="F991" s="42">
        <v>42552</v>
      </c>
    </row>
    <row r="992" ht="12.75">
      <c r="F992" s="42">
        <v>42552</v>
      </c>
    </row>
    <row r="993" ht="12.75">
      <c r="F993" s="42">
        <v>42552</v>
      </c>
    </row>
    <row r="994" ht="12.75">
      <c r="F994" s="42">
        <v>42552</v>
      </c>
    </row>
    <row r="995" ht="12.75">
      <c r="F995" s="42">
        <v>42552</v>
      </c>
    </row>
    <row r="996" ht="12.75">
      <c r="F996" s="42">
        <v>42552</v>
      </c>
    </row>
    <row r="997" ht="12.75">
      <c r="F997" s="42">
        <v>42552</v>
      </c>
    </row>
    <row r="998" ht="12.75">
      <c r="F998" s="42">
        <v>42552</v>
      </c>
    </row>
  </sheetData>
  <sheetProtection formatCells="0" formatColumns="0" formatRows="0" selectLockedCells="1"/>
  <mergeCells count="4">
    <mergeCell ref="C5:D5"/>
    <mergeCell ref="H6:I6"/>
    <mergeCell ref="H5:I5"/>
    <mergeCell ref="A3:E3"/>
  </mergeCells>
  <conditionalFormatting sqref="C8:C182">
    <cfRule type="containsText" priority="5" dxfId="5" operator="containsText" stopIfTrue="1" text="beantragt">
      <formula>NOT(ISERROR(SEARCH("beantragt",C8)))</formula>
    </cfRule>
  </conditionalFormatting>
  <conditionalFormatting sqref="C350:C65536">
    <cfRule type="containsText" priority="4" dxfId="5" operator="containsText" stopIfTrue="1" text="beantragt">
      <formula>NOT(ISERROR(SEARCH("beantragt",C350)))</formula>
    </cfRule>
  </conditionalFormatting>
  <conditionalFormatting sqref="O9:P1000">
    <cfRule type="cellIs" priority="1" dxfId="2" operator="equal">
      <formula>0</formula>
    </cfRule>
    <cfRule type="cellIs" priority="2" dxfId="6" operator="notEqual">
      <formula>"ja"</formula>
    </cfRule>
    <cfRule type="cellIs" priority="3" dxfId="7" operator="equal">
      <formula>"ja"</formula>
    </cfRule>
  </conditionalFormatting>
  <dataValidations count="2">
    <dataValidation type="list" allowBlank="1" showInputMessage="1" showErrorMessage="1" sqref="B9:B1000">
      <formula1>Geschlecht</formula1>
    </dataValidation>
    <dataValidation type="list" allowBlank="1" sqref="C5">
      <formula1>Bezirke</formula1>
    </dataValidation>
  </dataValidations>
  <printOptions/>
  <pageMargins left="0.7086614173228347" right="0.7086614173228347" top="0.7874015748031497" bottom="0.7874015748031497" header="0.31496062992125984" footer="0.31496062992125984"/>
  <pageSetup horizontalDpi="300" verticalDpi="300" orientation="landscape" pageOrder="overThenDown" paperSize="9" scale="94" r:id="rId4"/>
  <headerFooter differentFirst="1" scaleWithDoc="0">
    <firstHeader>&amp;L&amp;G</firstHeader>
  </headerFooter>
  <colBreaks count="1" manualBreakCount="1">
    <brk id="9" max="65535" man="1"/>
  </colBreaks>
  <legacyDrawing r:id="rId2"/>
  <legacyDrawingHF r:id="rId3"/>
</worksheet>
</file>

<file path=xl/worksheets/sheet3.xml><?xml version="1.0" encoding="utf-8"?>
<worksheet xmlns="http://schemas.openxmlformats.org/spreadsheetml/2006/main" xmlns:r="http://schemas.openxmlformats.org/officeDocument/2006/relationships">
  <dimension ref="A1:C10"/>
  <sheetViews>
    <sheetView zoomScalePageLayoutView="0" workbookViewId="0" topLeftCell="A1">
      <selection activeCell="C3" sqref="C3"/>
    </sheetView>
  </sheetViews>
  <sheetFormatPr defaultColWidth="11.421875" defaultRowHeight="15"/>
  <sheetData>
    <row r="1" spans="1:3" ht="15">
      <c r="A1" t="s">
        <v>50</v>
      </c>
      <c r="B1" t="s">
        <v>49</v>
      </c>
      <c r="C1" t="s">
        <v>51</v>
      </c>
    </row>
    <row r="2" ht="15">
      <c r="B2" t="s">
        <v>29</v>
      </c>
    </row>
    <row r="3" spans="1:3" ht="15">
      <c r="A3" t="s">
        <v>48</v>
      </c>
      <c r="B3" t="s">
        <v>28</v>
      </c>
      <c r="C3" t="s">
        <v>52</v>
      </c>
    </row>
    <row r="4" spans="1:3" ht="15">
      <c r="A4" t="s">
        <v>47</v>
      </c>
      <c r="C4" t="s">
        <v>53</v>
      </c>
    </row>
    <row r="5" spans="1:3" ht="15">
      <c r="A5" t="s">
        <v>46</v>
      </c>
      <c r="C5" t="s">
        <v>54</v>
      </c>
    </row>
    <row r="6" spans="1:3" ht="15">
      <c r="A6" t="s">
        <v>45</v>
      </c>
      <c r="C6" t="s">
        <v>55</v>
      </c>
    </row>
    <row r="7" spans="1:3" ht="15">
      <c r="A7" t="s">
        <v>44</v>
      </c>
      <c r="C7" t="s">
        <v>56</v>
      </c>
    </row>
    <row r="8" spans="1:3" ht="15">
      <c r="A8" t="s">
        <v>43</v>
      </c>
      <c r="C8" t="s">
        <v>57</v>
      </c>
    </row>
    <row r="9" spans="1:3" ht="15">
      <c r="A9" t="s">
        <v>42</v>
      </c>
      <c r="C9" t="s">
        <v>58</v>
      </c>
    </row>
    <row r="10" spans="1:3" ht="15">
      <c r="A10" t="s">
        <v>41</v>
      </c>
      <c r="C10" t="s">
        <v>59</v>
      </c>
    </row>
  </sheetData>
  <sheetProtection password="C67D" sheet="1" selectLockedCells="1"/>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6"/>
  <sheetViews>
    <sheetView zoomScalePageLayoutView="0" workbookViewId="0" topLeftCell="A1">
      <selection activeCell="A2" sqref="A2"/>
    </sheetView>
  </sheetViews>
  <sheetFormatPr defaultColWidth="11.421875" defaultRowHeight="15"/>
  <cols>
    <col min="1" max="3" width="20.7109375" style="0" customWidth="1"/>
    <col min="5" max="9" width="20.7109375" style="0" customWidth="1"/>
  </cols>
  <sheetData>
    <row r="1" spans="1:9" ht="15.75">
      <c r="A1" s="34" t="s">
        <v>21</v>
      </c>
      <c r="B1" s="34" t="s">
        <v>8</v>
      </c>
      <c r="C1" s="34" t="s">
        <v>22</v>
      </c>
      <c r="D1" s="35" t="s">
        <v>10</v>
      </c>
      <c r="E1" s="36" t="s">
        <v>23</v>
      </c>
      <c r="F1" s="34" t="s">
        <v>24</v>
      </c>
      <c r="G1" s="34" t="s">
        <v>27</v>
      </c>
      <c r="H1" s="34" t="s">
        <v>25</v>
      </c>
      <c r="I1" s="34" t="s">
        <v>26</v>
      </c>
    </row>
    <row r="2" spans="1:9" ht="15">
      <c r="A2" s="37">
        <f>'Mannschafts Meldebogen'!$A$33</f>
        <v>0</v>
      </c>
      <c r="B2" s="37"/>
      <c r="C2" s="37">
        <f>'Mannschafts Meldebogen'!$Q$33</f>
        <v>0</v>
      </c>
      <c r="D2" s="37">
        <f>'Mannschafts Meldebogen'!$Y$33</f>
        <v>0</v>
      </c>
      <c r="E2" s="37">
        <f>'Mannschafts Meldebogen'!$AC$33</f>
        <v>0</v>
      </c>
      <c r="F2" s="37">
        <f>'Mannschafts Meldebogen'!$A$35</f>
        <v>0</v>
      </c>
      <c r="G2" s="37">
        <f>'Mannschafts Meldebogen'!$I$35</f>
        <v>0</v>
      </c>
      <c r="H2" s="37">
        <f>'Mannschafts Meldebogen'!$Q$35</f>
        <v>0</v>
      </c>
      <c r="I2" s="37">
        <f>'Mannschafts Meldebogen'!$Z$35</f>
        <v>0</v>
      </c>
    </row>
    <row r="3" spans="1:9" ht="15">
      <c r="A3" s="37">
        <f>'Mannschafts Meldebogen'!$A$45</f>
        <v>0</v>
      </c>
      <c r="B3" s="37">
        <f>'Mannschafts Meldebogen'!$I$45</f>
        <v>0</v>
      </c>
      <c r="C3" s="37">
        <f>'Mannschafts Meldebogen'!Q$45</f>
        <v>0</v>
      </c>
      <c r="D3" s="37">
        <f>'Mannschafts Meldebogen'!$Y$45</f>
        <v>0</v>
      </c>
      <c r="E3" s="37">
        <f>'Mannschafts Meldebogen'!$AC$45</f>
        <v>0</v>
      </c>
      <c r="F3" s="37">
        <f>'Mannschafts Meldebogen'!$A$47</f>
        <v>0</v>
      </c>
      <c r="G3" s="37">
        <f>'Mannschafts Meldebogen'!$I$47</f>
        <v>0</v>
      </c>
      <c r="H3" s="37">
        <f>'Mannschafts Meldebogen'!$Q$47</f>
        <v>0</v>
      </c>
      <c r="I3" s="37">
        <f>'Mannschafts Meldebogen'!$Z$47</f>
        <v>0</v>
      </c>
    </row>
    <row r="4" spans="1:9" ht="15">
      <c r="A4" s="37">
        <f>'Mannschafts Meldebogen'!$A$53</f>
        <v>0</v>
      </c>
      <c r="B4" s="37">
        <f>'Mannschafts Meldebogen'!$I$53</f>
        <v>0</v>
      </c>
      <c r="C4" s="37">
        <f>'Mannschafts Meldebogen'!Q$53</f>
        <v>0</v>
      </c>
      <c r="D4" s="37">
        <f>'Mannschafts Meldebogen'!$Y$53</f>
        <v>0</v>
      </c>
      <c r="E4" s="37">
        <f>'Mannschafts Meldebogen'!$AC$53</f>
        <v>0</v>
      </c>
      <c r="F4" s="37">
        <f>'Mannschafts Meldebogen'!$A$55</f>
        <v>0</v>
      </c>
      <c r="G4" s="37">
        <f>'Mannschafts Meldebogen'!$I$55</f>
        <v>0</v>
      </c>
      <c r="H4" s="37">
        <f>'Mannschafts Meldebogen'!$Q$55</f>
        <v>0</v>
      </c>
      <c r="I4" s="37">
        <f>'Mannschafts Meldebogen'!$Z$55</f>
        <v>0</v>
      </c>
    </row>
    <row r="5" spans="1:9" ht="15">
      <c r="A5" s="37">
        <f>'Mannschafts Meldebogen'!$A$76</f>
        <v>0</v>
      </c>
      <c r="B5" s="37">
        <f>'Mannschafts Meldebogen'!$I$76</f>
        <v>0</v>
      </c>
      <c r="C5" s="37">
        <f>'Mannschafts Meldebogen'!Q$76</f>
        <v>0</v>
      </c>
      <c r="D5" s="37">
        <f>'Mannschafts Meldebogen'!$Y$76</f>
        <v>0</v>
      </c>
      <c r="E5" s="37">
        <f>'Mannschafts Meldebogen'!$AC$76</f>
        <v>0</v>
      </c>
      <c r="F5" s="37">
        <f>'Mannschafts Meldebogen'!$A$78</f>
        <v>0</v>
      </c>
      <c r="G5" s="37">
        <f>'Mannschafts Meldebogen'!$I$78</f>
        <v>0</v>
      </c>
      <c r="H5" s="37">
        <f>'Mannschafts Meldebogen'!$Q$78</f>
        <v>0</v>
      </c>
      <c r="I5" s="37">
        <f>'Mannschafts Meldebogen'!$Z$78</f>
        <v>0</v>
      </c>
    </row>
    <row r="6" spans="1:9" ht="15">
      <c r="A6" s="37" t="e">
        <f>'Mannschafts Meldebogen'!#REF!</f>
        <v>#REF!</v>
      </c>
      <c r="B6" s="37" t="e">
        <f>'Mannschafts Meldebogen'!#REF!</f>
        <v>#REF!</v>
      </c>
      <c r="C6" s="37" t="e">
        <f>'Mannschafts Meldebogen'!#REF!</f>
        <v>#REF!</v>
      </c>
      <c r="D6" s="37" t="e">
        <f>'Mannschafts Meldebogen'!#REF!</f>
        <v>#REF!</v>
      </c>
      <c r="E6" s="37" t="e">
        <f>'Mannschafts Meldebogen'!#REF!</f>
        <v>#REF!</v>
      </c>
      <c r="F6" s="37" t="e">
        <f>'Mannschafts Meldebogen'!#REF!</f>
        <v>#REF!</v>
      </c>
      <c r="G6" s="37" t="e">
        <f>'Mannschafts Meldebogen'!#REF!</f>
        <v>#REF!</v>
      </c>
      <c r="H6" s="37" t="e">
        <f>'Mannschafts Meldebogen'!#REF!</f>
        <v>#REF!</v>
      </c>
      <c r="I6" s="37" t="e">
        <f>'Mannschafts Meldebogen'!#REF!</f>
        <v>#REF!</v>
      </c>
    </row>
  </sheetData>
  <sheetProtection/>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1"/>
  <sheetViews>
    <sheetView zoomScalePageLayoutView="0" workbookViewId="0" topLeftCell="A1">
      <selection activeCell="E1" sqref="E1"/>
    </sheetView>
  </sheetViews>
  <sheetFormatPr defaultColWidth="11.57421875" defaultRowHeight="15"/>
  <cols>
    <col min="1" max="3" width="11.57421875" style="54" customWidth="1"/>
    <col min="4" max="5" width="0" style="54" hidden="1" customWidth="1"/>
    <col min="6" max="16384" width="11.57421875" style="54" customWidth="1"/>
  </cols>
  <sheetData>
    <row r="1" spans="1:6" ht="15">
      <c r="A1" s="64" t="s">
        <v>51</v>
      </c>
      <c r="B1" s="65">
        <f>ROUND(2017+$E$1,0)</f>
        <v>2025</v>
      </c>
      <c r="C1" s="63">
        <f ca="1">TODAY()</f>
        <v>45451</v>
      </c>
      <c r="D1" s="62">
        <v>42673</v>
      </c>
      <c r="E1" s="61">
        <f>($C$1-$D$1)/365</f>
        <v>7.610958904109589</v>
      </c>
      <c r="F1" s="60"/>
    </row>
    <row r="2" spans="1:3" ht="15">
      <c r="A2" s="59" t="s">
        <v>82</v>
      </c>
      <c r="B2" s="58" t="s">
        <v>81</v>
      </c>
      <c r="C2" s="58" t="s">
        <v>80</v>
      </c>
    </row>
    <row r="3" spans="1:3" ht="14.25">
      <c r="A3" s="57" t="s">
        <v>79</v>
      </c>
      <c r="B3" s="56" t="s">
        <v>78</v>
      </c>
      <c r="C3" s="55">
        <f>DATE(RIGHT($B$1,4)-90,7,1)</f>
        <v>12966</v>
      </c>
    </row>
    <row r="4" spans="1:3" ht="14.25">
      <c r="A4" s="57" t="s">
        <v>77</v>
      </c>
      <c r="B4" s="56" t="s">
        <v>76</v>
      </c>
      <c r="C4" s="55">
        <f>DATE(RIGHT($B$1,4)-70,7,1)</f>
        <v>20271</v>
      </c>
    </row>
    <row r="5" spans="1:3" ht="14.25">
      <c r="A5" s="57" t="s">
        <v>75</v>
      </c>
      <c r="B5" s="56" t="s">
        <v>74</v>
      </c>
      <c r="C5" s="55">
        <f>DATE(RIGHT($B$1,4)-60,7,1)</f>
        <v>23924</v>
      </c>
    </row>
    <row r="6" spans="1:3" ht="14.25">
      <c r="A6" s="57" t="s">
        <v>73</v>
      </c>
      <c r="B6" s="56" t="s">
        <v>72</v>
      </c>
      <c r="C6" s="55">
        <f>DATE(RIGHT($B$1,4)-50,7,1)</f>
        <v>27576</v>
      </c>
    </row>
    <row r="7" spans="1:3" ht="14.25">
      <c r="A7" s="57" t="s">
        <v>71</v>
      </c>
      <c r="B7" s="56" t="s">
        <v>70</v>
      </c>
      <c r="C7" s="55">
        <f>DATE(RIGHT($B$1,4)-24,7,1)</f>
        <v>37073</v>
      </c>
    </row>
    <row r="8" spans="1:3" ht="14.25">
      <c r="A8" s="57" t="s">
        <v>69</v>
      </c>
      <c r="B8" s="56" t="s">
        <v>68</v>
      </c>
      <c r="C8" s="55">
        <f>DATE(RIGHT($B$1,4)-19,7,1)</f>
        <v>38899</v>
      </c>
    </row>
    <row r="9" spans="1:3" ht="14.25">
      <c r="A9" s="57" t="s">
        <v>67</v>
      </c>
      <c r="B9" s="56" t="s">
        <v>66</v>
      </c>
      <c r="C9" s="55">
        <f>DATE(RIGHT($B$1,4)-15,7,1)</f>
        <v>40360</v>
      </c>
    </row>
    <row r="10" spans="1:3" ht="14.25">
      <c r="A10" s="57" t="s">
        <v>65</v>
      </c>
      <c r="B10" s="56" t="s">
        <v>64</v>
      </c>
      <c r="C10" s="55">
        <f>DATE(RIGHT($B$1,4)-10,7,1)</f>
        <v>42186</v>
      </c>
    </row>
    <row r="11" spans="1:3" ht="14.25">
      <c r="A11" s="57" t="s">
        <v>63</v>
      </c>
      <c r="B11" s="56">
        <v>0</v>
      </c>
      <c r="C11" s="55">
        <f>DATE(RIGHT($B$1,4)-1,7,1)</f>
        <v>45474</v>
      </c>
    </row>
  </sheetData>
  <sheetProtection password="C67D" sheet="1" selectLockedCells="1"/>
  <dataValidations count="1">
    <dataValidation type="custom" allowBlank="1" showInputMessage="1" showErrorMessage="1" sqref="A1:A65536 B2:B65536 E2:F65536 D3:D65536 C2:C65536 G1:IV65536">
      <formula1>NOT(CELL("Schutz",A1))</formula1>
    </dataValidation>
  </dataValidations>
  <printOptions/>
  <pageMargins left="0.7" right="0.7" top="0.787401575" bottom="0.7874015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dc:creator>
  <cp:keywords/>
  <dc:description/>
  <cp:lastModifiedBy>Sebastian Jobstmann</cp:lastModifiedBy>
  <cp:lastPrinted>2022-06-07T20:17:04Z</cp:lastPrinted>
  <dcterms:created xsi:type="dcterms:W3CDTF">2017-01-31T17:55:31Z</dcterms:created>
  <dcterms:modified xsi:type="dcterms:W3CDTF">2024-06-08T21:28:43Z</dcterms:modified>
  <cp:category/>
  <cp:version/>
  <cp:contentType/>
  <cp:contentStatus/>
</cp:coreProperties>
</file>